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PRIHODA'!$2:$2</definedName>
    <definedName name="_xlnm.Print_Titles" localSheetId="2">'PLAN RASHODA I IZDATAKA'!$1:$2</definedName>
    <definedName name="_xlnm.Print_Area" localSheetId="0">'OPĆI DIO'!$A$1:$H$18</definedName>
    <definedName name="_xlnm.Print_Area" localSheetId="1">'PLAN PRIHODA'!$A$1:$J$47</definedName>
    <definedName name="_xlnm.Print_Area" localSheetId="2">'PLAN RASHODA I IZDATAKA'!$A$1:$O$130</definedName>
  </definedNames>
  <calcPr fullCalcOnLoad="1"/>
</workbook>
</file>

<file path=xl/sharedStrings.xml><?xml version="1.0" encoding="utf-8"?>
<sst xmlns="http://schemas.openxmlformats.org/spreadsheetml/2006/main" count="232" uniqueCount="133">
  <si>
    <t>PRIHODI POSLOVANJA</t>
  </si>
  <si>
    <t>PRIHODI OD NEFINANCIJSKE IMOVINE</t>
  </si>
  <si>
    <t>RASHODI  POSLOVANJA</t>
  </si>
  <si>
    <t>RASHODI ZA NEFINANCIJSKU IMOVINU</t>
  </si>
  <si>
    <t>RAZLIKA - VIŠAK / MANJAK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</si>
  <si>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</si>
  <si>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</si>
  <si>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</si>
  <si>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</si>
  <si>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</si>
  <si>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</si>
  <si>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</si>
  <si>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 xml:space="preserve">Donacije </t>
  </si>
  <si>
    <t>Namjenski primici od zaduživanja</t>
  </si>
  <si>
    <t>Ukupno (po izvorima)</t>
  </si>
  <si>
    <t>2016.</t>
  </si>
  <si>
    <t>Ukupno prihodi i primici za 2016.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</si>
  <si>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</si>
  <si>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</si>
  <si>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</si>
  <si>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</si>
  <si>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</si>
  <si>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</si>
  <si>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</si>
  <si>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</si>
  <si>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</si>
  <si>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</si>
  <si>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</si>
  <si>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</si>
  <si>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</si>
  <si>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</si>
  <si>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Knjige, umjetnička djela i ostale izložbene vrijednosti</t>
  </si>
  <si>
    <t>OPĆI DIO</t>
  </si>
  <si>
    <t>PRIHODI UKUPNO</t>
  </si>
  <si>
    <t>RASHODI UKUPNO</t>
  </si>
  <si>
    <t>1.1.</t>
  </si>
  <si>
    <t>Zakonski standard u osnovnom školstvu</t>
  </si>
  <si>
    <t>Odgojno obrazovno, administrativno i tehničko osoblje</t>
  </si>
  <si>
    <t>ŽUPANIJSKI PRORAČUN</t>
  </si>
  <si>
    <t>19 1030K100026</t>
  </si>
  <si>
    <t xml:space="preserve">Dodatna ulaganja </t>
  </si>
  <si>
    <t>Rashodi za dodatna ulaganja na nefinancijskoj imovini</t>
  </si>
  <si>
    <t>Dodatna ulaganja na građevinskim objektima</t>
  </si>
  <si>
    <t>19 1030K100027</t>
  </si>
  <si>
    <t>Opremanje</t>
  </si>
  <si>
    <t>Rashodi za nabavu proizvedene dugotrajne imovine</t>
  </si>
  <si>
    <t>Dodatna ulaganja na postrojenjima i opremi</t>
  </si>
  <si>
    <t>ŽUPANIJSKI PRORAČUN IZNAD STANDARDA</t>
  </si>
  <si>
    <t>Javne potrebe iznad zakonskog standarda u osnovnom školstvu</t>
  </si>
  <si>
    <t>Županijske javne potrebe u osnovnom školstvu</t>
  </si>
  <si>
    <t>RASHODI ZA NABAVU NEFINANCIJSKE IMOVINE</t>
  </si>
  <si>
    <t>Prihodi od nefinancijske imovine</t>
  </si>
  <si>
    <t>2017.</t>
  </si>
  <si>
    <t>Ukupno prihodi i primici za 2017.</t>
  </si>
  <si>
    <t>PRIJEDLOG PLANA ZA 2016.</t>
  </si>
  <si>
    <t>OŠ SVETI PETAR OREHOVEC</t>
  </si>
  <si>
    <t>Glavni program  18</t>
  </si>
  <si>
    <t>Osnovnoškolsko obrazovanje</t>
  </si>
  <si>
    <t>A100052</t>
  </si>
  <si>
    <t>Izvor 1.2. i izvor 5.4.</t>
  </si>
  <si>
    <t>A100053</t>
  </si>
  <si>
    <t>Izvor 1.1.</t>
  </si>
  <si>
    <t>Izvor  3.1.</t>
  </si>
  <si>
    <t>VLASTITI PRIHODI - PRORAČUNSKI KORISNICI</t>
  </si>
  <si>
    <t>Izvor 4.5.</t>
  </si>
  <si>
    <t>OSTALI NESPOMENUTI PRIHODI - OSNOVNE ŠKOLE</t>
  </si>
  <si>
    <t>Izvor 4.7.</t>
  </si>
  <si>
    <t>OSTALI NESPOMENUTI PRIHODI -  HZZ I OSTALO - PK</t>
  </si>
  <si>
    <t>POMOĆI IZ PRORAČUNA - OPĆINA</t>
  </si>
  <si>
    <t>Izvor 6.3.</t>
  </si>
  <si>
    <t>TEKUĆE DONACIJE - PK  - UDRUGA INVALIDA</t>
  </si>
  <si>
    <t>A100127</t>
  </si>
  <si>
    <t>izvor 5.5.</t>
  </si>
  <si>
    <t xml:space="preserve">Plaće (bruto) </t>
  </si>
  <si>
    <t>Materijalni rashodi - stručno osposobljavanje</t>
  </si>
  <si>
    <t>PREDŠKOLSKI  ODGOJ</t>
  </si>
  <si>
    <t>A100129</t>
  </si>
  <si>
    <t>Aktivnost provođenja ACES ( OŠ Sv.P.OREHOVEC)</t>
  </si>
  <si>
    <t>Izvor 5.7</t>
  </si>
  <si>
    <t>POMOĆI IZ PRORAČUNA - EU - PRORAČUNSKI KORISNICI</t>
  </si>
  <si>
    <t>Ostale usluge za komunikaciju i prijevoz</t>
  </si>
  <si>
    <t>K100029</t>
  </si>
  <si>
    <t>Opremanje  OŠ</t>
  </si>
  <si>
    <t>Izvor 3.1.</t>
  </si>
  <si>
    <t>Knjige</t>
  </si>
  <si>
    <t>Izvor 5.5</t>
  </si>
  <si>
    <t>POMOĆI IZ PRORAČUNA  - OPĆINA</t>
  </si>
  <si>
    <t>Izvor 7.6.</t>
  </si>
  <si>
    <t>PRIHODI OD PRODAJE PROIZVEDENE IMOVINE - PK</t>
  </si>
  <si>
    <t>T100048</t>
  </si>
  <si>
    <t>Izvor 5.6.</t>
  </si>
  <si>
    <t>POMOĆI IZ PRORAČUNA - EU ŽUPANIJA</t>
  </si>
  <si>
    <t>Prilika za sve</t>
  </si>
  <si>
    <t>DRŽAVNI PRORAČUN - RIZNICA</t>
  </si>
  <si>
    <t>RASHODI I IZDACI UKUPNO ( 3 + 4)</t>
  </si>
  <si>
    <t>RAZDJEL  008</t>
  </si>
  <si>
    <t>UPRAVNI ODJEL ZA OBRAZOVANJE, KULTURU, ZNANOST, SPORT I NACIONALNE MANJINE</t>
  </si>
  <si>
    <t>Namjenski prihodi(prihodi iz proračuna općine/grada</t>
  </si>
  <si>
    <t>Aces</t>
  </si>
  <si>
    <t>HZZ -stručno osposobljavanje</t>
  </si>
  <si>
    <t>Ostali nespomenuti izdaci/prihodi</t>
  </si>
  <si>
    <t>Financijski rashodi</t>
  </si>
  <si>
    <t>Sveti Petar Orehovec, 28.12.2015.</t>
  </si>
  <si>
    <t>Klasa: 400-02/15-01/05</t>
  </si>
  <si>
    <t>Urbroj: 2137-44-15-01</t>
  </si>
  <si>
    <t>Pomoći -predškolski</t>
  </si>
  <si>
    <t>ACES</t>
  </si>
  <si>
    <t>HZZ</t>
  </si>
  <si>
    <t>Pomoći - Predškolski</t>
  </si>
  <si>
    <t>2018.</t>
  </si>
  <si>
    <t>Pomoći - predškolski</t>
  </si>
  <si>
    <t>Ukupno prihodi i primici za 2018.</t>
  </si>
  <si>
    <t>Prijedlog plana 
za 2016.</t>
  </si>
  <si>
    <t>Projekcija plana
za 2017.</t>
  </si>
  <si>
    <t>Projekcija plana 
za 2018.</t>
  </si>
  <si>
    <t>Sveti Petar Orehovec,28.12.2015.</t>
  </si>
  <si>
    <t>Predsjednica Školskog odbora:</t>
  </si>
  <si>
    <t>Gordana Ščetar</t>
  </si>
  <si>
    <t>Predsjednica Školskog odbora</t>
  </si>
  <si>
    <t>Račun</t>
  </si>
  <si>
    <t>Odjeljak</t>
  </si>
  <si>
    <t>Podskupina</t>
  </si>
  <si>
    <t>Skupina</t>
  </si>
  <si>
    <t>Rrazred</t>
  </si>
  <si>
    <t>Naknada troškova zaposlenima</t>
  </si>
  <si>
    <t>Naknade  troškova osobama izvan radnog odnosa</t>
  </si>
  <si>
    <t>Ostali nepomenuti rashodi poslovanja</t>
  </si>
  <si>
    <t>PROJEKCIJA PLANA ZA 2017.</t>
  </si>
  <si>
    <t>PROJEKCIJA PLANA ZA 2018.</t>
  </si>
  <si>
    <t>Izvor 5.5.</t>
  </si>
  <si>
    <t xml:space="preserve">                                                            PRIJEDLOG PLANA  RASHODA I IZDATAKA ZA 2016. I PROJEKCIJE PLANA ZA 2017. I 2018. GODINU</t>
  </si>
  <si>
    <t>Osnovna škola Sveti Petar Orehovec</t>
  </si>
  <si>
    <t xml:space="preserve">  FINANCIJSKI  PLAN OŠ SVETI PETAR OREHOVEC ZA 2016. I PROJEKCIJE ZA 2017. i 2018.GODINU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</si>
</sst>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#,##0.0"/>
    <numFmt numFmtId="180" formatCode="#,##0.000"/>
    <numFmt numFmtId="181" formatCode="#,##0.0000"/>
    <numFmt numFmtId="182" formatCode="0.0"/>
  </numFmts>
  <fonts count="10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b/>
      <sz val="10"/>
      <color indexed="8"/>
      <name val="MS Sans Serif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b/>
      <sz val="10"/>
      <color indexed="14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MS Sans Serif"/>
      <family val="2"/>
    </font>
    <font>
      <b/>
      <sz val="10"/>
      <color indexed="17"/>
      <name val="MS Sans Serif"/>
      <family val="2"/>
    </font>
    <font>
      <b/>
      <sz val="10"/>
      <color indexed="60"/>
      <name val="Arial"/>
      <family val="2"/>
    </font>
    <font>
      <b/>
      <sz val="10"/>
      <color indexed="57"/>
      <name val="Arial"/>
      <family val="2"/>
    </font>
    <font>
      <b/>
      <sz val="10"/>
      <color indexed="56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53"/>
      <name val="MS Sans Serif"/>
      <family val="2"/>
    </font>
    <font>
      <sz val="10"/>
      <color indexed="36"/>
      <name val="Arial"/>
      <family val="2"/>
    </font>
    <font>
      <b/>
      <sz val="10"/>
      <color indexed="36"/>
      <name val="MS Sans Serif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MS Sans Serif"/>
      <family val="2"/>
    </font>
    <font>
      <b/>
      <sz val="10"/>
      <color rgb="FF00B050"/>
      <name val="MS Sans Serif"/>
      <family val="2"/>
    </font>
    <font>
      <b/>
      <sz val="10"/>
      <color rgb="FFC00000"/>
      <name val="Arial"/>
      <family val="2"/>
    </font>
    <font>
      <b/>
      <sz val="10"/>
      <color rgb="FF7030A0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theme="3"/>
      <name val="Arial"/>
      <family val="2"/>
    </font>
    <font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theme="9" tint="-0.24997000396251678"/>
      <name val="MS Sans Serif"/>
      <family val="2"/>
    </font>
    <font>
      <sz val="10"/>
      <color rgb="FF7030A0"/>
      <name val="Arial"/>
      <family val="2"/>
    </font>
    <font>
      <b/>
      <sz val="10"/>
      <color rgb="FF7030A0"/>
      <name val="MS Sans Serif"/>
      <family val="2"/>
    </font>
    <font>
      <sz val="10"/>
      <color rgb="FF00B05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7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6" fillId="44" borderId="7" applyNumberFormat="0" applyAlignment="0" applyProtection="0"/>
    <xf numFmtId="0" fontId="77" fillId="44" borderId="8" applyNumberFormat="0" applyAlignment="0" applyProtection="0"/>
    <xf numFmtId="0" fontId="15" fillId="0" borderId="9" applyNumberFormat="0" applyFill="0" applyAlignment="0" applyProtection="0"/>
    <xf numFmtId="0" fontId="78" fillId="4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2" fillId="0" borderId="12" applyNumberFormat="0" applyFill="0" applyAlignment="0" applyProtection="0"/>
    <xf numFmtId="0" fontId="8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8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8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85" fillId="47" borderId="16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8" fillId="0" borderId="18" applyNumberFormat="0" applyFill="0" applyAlignment="0" applyProtection="0"/>
    <xf numFmtId="0" fontId="8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0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3" fontId="21" fillId="0" borderId="2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25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1" fontId="21" fillId="0" borderId="20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wrapText="1"/>
    </xf>
    <xf numFmtId="1" fontId="21" fillId="0" borderId="20" xfId="0" applyNumberFormat="1" applyFont="1" applyBorder="1" applyAlignment="1">
      <alignment wrapText="1"/>
    </xf>
    <xf numFmtId="0" fontId="22" fillId="0" borderId="20" xfId="0" applyFont="1" applyBorder="1" applyAlignment="1">
      <alignment vertical="center" wrapText="1"/>
    </xf>
    <xf numFmtId="0" fontId="42" fillId="0" borderId="22" xfId="0" applyFont="1" applyBorder="1" applyAlignment="1">
      <alignment horizontal="left"/>
    </xf>
    <xf numFmtId="0" fontId="43" fillId="0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Border="1" applyAlignment="1">
      <alignment/>
    </xf>
    <xf numFmtId="3" fontId="33" fillId="0" borderId="19" xfId="0" applyNumberFormat="1" applyFont="1" applyFill="1" applyBorder="1" applyAlignment="1" applyProtection="1">
      <alignment wrapText="1"/>
      <protection/>
    </xf>
    <xf numFmtId="3" fontId="44" fillId="0" borderId="19" xfId="0" applyNumberFormat="1" applyFont="1" applyFill="1" applyBorder="1" applyAlignment="1" applyProtection="1">
      <alignment wrapText="1"/>
      <protection/>
    </xf>
    <xf numFmtId="0" fontId="22" fillId="0" borderId="26" xfId="0" applyFont="1" applyBorder="1" applyAlignment="1">
      <alignment vertical="center" wrapText="1"/>
    </xf>
    <xf numFmtId="1" fontId="22" fillId="49" borderId="27" xfId="0" applyNumberFormat="1" applyFont="1" applyFill="1" applyBorder="1" applyAlignment="1">
      <alignment horizontal="right" vertical="top" wrapText="1"/>
    </xf>
    <xf numFmtId="1" fontId="39" fillId="0" borderId="20" xfId="0" applyNumberFormat="1" applyFont="1" applyBorder="1" applyAlignment="1">
      <alignment horizontal="left" wrapText="1"/>
    </xf>
    <xf numFmtId="3" fontId="39" fillId="0" borderId="20" xfId="0" applyNumberFormat="1" applyFont="1" applyBorder="1" applyAlignment="1">
      <alignment horizontal="center" vertical="center" wrapText="1"/>
    </xf>
    <xf numFmtId="3" fontId="39" fillId="0" borderId="28" xfId="0" applyNumberFormat="1" applyFont="1" applyBorder="1" applyAlignment="1">
      <alignment/>
    </xf>
    <xf numFmtId="3" fontId="39" fillId="0" borderId="28" xfId="0" applyNumberFormat="1" applyFont="1" applyBorder="1" applyAlignment="1">
      <alignment horizontal="center" wrapText="1"/>
    </xf>
    <xf numFmtId="3" fontId="39" fillId="0" borderId="20" xfId="0" applyNumberFormat="1" applyFont="1" applyBorder="1" applyAlignment="1">
      <alignment horizontal="right" vertical="center" wrapText="1"/>
    </xf>
    <xf numFmtId="3" fontId="39" fillId="0" borderId="20" xfId="0" applyNumberFormat="1" applyFont="1" applyBorder="1" applyAlignment="1">
      <alignment/>
    </xf>
    <xf numFmtId="1" fontId="39" fillId="0" borderId="20" xfId="0" applyNumberFormat="1" applyFont="1" applyBorder="1" applyAlignment="1">
      <alignment wrapText="1"/>
    </xf>
    <xf numFmtId="3" fontId="39" fillId="0" borderId="20" xfId="0" applyNumberFormat="1" applyFont="1" applyBorder="1" applyAlignment="1">
      <alignment horizontal="center" wrapText="1"/>
    </xf>
    <xf numFmtId="1" fontId="22" fillId="36" borderId="20" xfId="0" applyNumberFormat="1" applyFont="1" applyFill="1" applyBorder="1" applyAlignment="1">
      <alignment wrapText="1"/>
    </xf>
    <xf numFmtId="3" fontId="39" fillId="36" borderId="20" xfId="0" applyNumberFormat="1" applyFont="1" applyFill="1" applyBorder="1" applyAlignment="1">
      <alignment/>
    </xf>
    <xf numFmtId="3" fontId="39" fillId="36" borderId="29" xfId="0" applyNumberFormat="1" applyFont="1" applyFill="1" applyBorder="1" applyAlignment="1">
      <alignment/>
    </xf>
    <xf numFmtId="3" fontId="21" fillId="36" borderId="20" xfId="0" applyNumberFormat="1" applyFont="1" applyFill="1" applyBorder="1" applyAlignment="1">
      <alignment/>
    </xf>
    <xf numFmtId="3" fontId="21" fillId="36" borderId="29" xfId="0" applyNumberFormat="1" applyFont="1" applyFill="1" applyBorder="1" applyAlignment="1">
      <alignment/>
    </xf>
    <xf numFmtId="0" fontId="22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90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91" fillId="0" borderId="19" xfId="0" applyNumberFormat="1" applyFont="1" applyFill="1" applyBorder="1" applyAlignment="1" applyProtection="1">
      <alignment horizontal="center"/>
      <protection/>
    </xf>
    <xf numFmtId="0" fontId="48" fillId="0" borderId="32" xfId="0" applyFont="1" applyBorder="1" applyAlignment="1">
      <alignment/>
    </xf>
    <xf numFmtId="3" fontId="91" fillId="0" borderId="33" xfId="0" applyNumberFormat="1" applyFont="1" applyFill="1" applyBorder="1" applyAlignment="1" applyProtection="1">
      <alignment/>
      <protection/>
    </xf>
    <xf numFmtId="3" fontId="90" fillId="0" borderId="19" xfId="0" applyNumberFormat="1" applyFont="1" applyFill="1" applyBorder="1" applyAlignment="1" applyProtection="1">
      <alignment/>
      <protection/>
    </xf>
    <xf numFmtId="0" fontId="92" fillId="0" borderId="19" xfId="0" applyNumberFormat="1" applyFont="1" applyFill="1" applyBorder="1" applyAlignment="1" applyProtection="1">
      <alignment horizontal="center"/>
      <protection/>
    </xf>
    <xf numFmtId="4" fontId="47" fillId="0" borderId="19" xfId="0" applyNumberFormat="1" applyFont="1" applyBorder="1" applyAlignment="1">
      <alignment/>
    </xf>
    <xf numFmtId="4" fontId="93" fillId="0" borderId="19" xfId="0" applyNumberFormat="1" applyFont="1" applyBorder="1" applyAlignment="1">
      <alignment/>
    </xf>
    <xf numFmtId="4" fontId="94" fillId="0" borderId="19" xfId="0" applyNumberFormat="1" applyFont="1" applyBorder="1" applyAlignment="1">
      <alignment/>
    </xf>
    <xf numFmtId="0" fontId="25" fillId="0" borderId="22" xfId="0" applyNumberFormat="1" applyFont="1" applyFill="1" applyBorder="1" applyAlignment="1" applyProtection="1">
      <alignment/>
      <protection/>
    </xf>
    <xf numFmtId="3" fontId="90" fillId="0" borderId="22" xfId="0" applyNumberFormat="1" applyFont="1" applyFill="1" applyBorder="1" applyAlignment="1" applyProtection="1">
      <alignment/>
      <protection/>
    </xf>
    <xf numFmtId="3" fontId="91" fillId="0" borderId="34" xfId="0" applyNumberFormat="1" applyFont="1" applyFill="1" applyBorder="1" applyAlignment="1" applyProtection="1">
      <alignment/>
      <protection/>
    </xf>
    <xf numFmtId="4" fontId="93" fillId="0" borderId="22" xfId="0" applyNumberFormat="1" applyFont="1" applyBorder="1" applyAlignment="1">
      <alignment/>
    </xf>
    <xf numFmtId="4" fontId="94" fillId="0" borderId="22" xfId="0" applyNumberFormat="1" applyFont="1" applyBorder="1" applyAlignment="1">
      <alignment/>
    </xf>
    <xf numFmtId="4" fontId="47" fillId="0" borderId="22" xfId="0" applyNumberFormat="1" applyFont="1" applyBorder="1" applyAlignment="1">
      <alignment/>
    </xf>
    <xf numFmtId="0" fontId="26" fillId="35" borderId="0" xfId="0" applyNumberFormat="1" applyFont="1" applyFill="1" applyBorder="1" applyAlignment="1" applyProtection="1">
      <alignment horizontal="center" vertical="center" wrapText="1"/>
      <protection/>
    </xf>
    <xf numFmtId="0" fontId="52" fillId="35" borderId="22" xfId="0" applyNumberFormat="1" applyFont="1" applyFill="1" applyBorder="1" applyAlignment="1" applyProtection="1">
      <alignment horizontal="center" vertical="center" wrapText="1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52" fillId="35" borderId="0" xfId="0" applyNumberFormat="1" applyFont="1" applyFill="1" applyBorder="1" applyAlignment="1" applyProtection="1">
      <alignment horizontal="center" vertical="center" wrapText="1"/>
      <protection/>
    </xf>
    <xf numFmtId="3" fontId="26" fillId="0" borderId="19" xfId="0" applyNumberFormat="1" applyFont="1" applyFill="1" applyBorder="1" applyAlignment="1" applyProtection="1">
      <alignment/>
      <protection/>
    </xf>
    <xf numFmtId="4" fontId="26" fillId="0" borderId="22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/>
      <protection/>
    </xf>
    <xf numFmtId="0" fontId="95" fillId="0" borderId="19" xfId="0" applyNumberFormat="1" applyFont="1" applyFill="1" applyBorder="1" applyAlignment="1" applyProtection="1">
      <alignment horizontal="center"/>
      <protection/>
    </xf>
    <xf numFmtId="4" fontId="90" fillId="0" borderId="19" xfId="0" applyNumberFormat="1" applyFont="1" applyFill="1" applyBorder="1" applyAlignment="1" applyProtection="1">
      <alignment/>
      <protection/>
    </xf>
    <xf numFmtId="4" fontId="90" fillId="0" borderId="22" xfId="0" applyNumberFormat="1" applyFont="1" applyFill="1" applyBorder="1" applyAlignment="1" applyProtection="1">
      <alignment/>
      <protection/>
    </xf>
    <xf numFmtId="3" fontId="53" fillId="0" borderId="0" xfId="0" applyNumberFormat="1" applyFont="1" applyFill="1" applyBorder="1" applyAlignment="1" applyProtection="1">
      <alignment/>
      <protection/>
    </xf>
    <xf numFmtId="3" fontId="51" fillId="0" borderId="19" xfId="0" applyNumberFormat="1" applyFont="1" applyFill="1" applyBorder="1" applyAlignment="1" applyProtection="1">
      <alignment horizontal="left"/>
      <protection/>
    </xf>
    <xf numFmtId="3" fontId="51" fillId="0" borderId="19" xfId="0" applyNumberFormat="1" applyFont="1" applyFill="1" applyBorder="1" applyAlignment="1" applyProtection="1">
      <alignment/>
      <protection/>
    </xf>
    <xf numFmtId="3" fontId="51" fillId="0" borderId="22" xfId="0" applyNumberFormat="1" applyFont="1" applyFill="1" applyBorder="1" applyAlignment="1" applyProtection="1">
      <alignment/>
      <protection/>
    </xf>
    <xf numFmtId="3" fontId="51" fillId="0" borderId="0" xfId="0" applyNumberFormat="1" applyFont="1" applyFill="1" applyBorder="1" applyAlignment="1" applyProtection="1">
      <alignment/>
      <protection/>
    </xf>
    <xf numFmtId="3" fontId="49" fillId="0" borderId="19" xfId="0" applyNumberFormat="1" applyFont="1" applyFill="1" applyBorder="1" applyAlignment="1" applyProtection="1">
      <alignment horizontal="center"/>
      <protection/>
    </xf>
    <xf numFmtId="3" fontId="49" fillId="0" borderId="19" xfId="0" applyNumberFormat="1" applyFont="1" applyFill="1" applyBorder="1" applyAlignment="1" applyProtection="1">
      <alignment/>
      <protection/>
    </xf>
    <xf numFmtId="3" fontId="49" fillId="0" borderId="22" xfId="0" applyNumberFormat="1" applyFont="1" applyFill="1" applyBorder="1" applyAlignment="1" applyProtection="1">
      <alignment/>
      <protection/>
    </xf>
    <xf numFmtId="3" fontId="49" fillId="0" borderId="0" xfId="0" applyNumberFormat="1" applyFont="1" applyFill="1" applyBorder="1" applyAlignment="1" applyProtection="1">
      <alignment/>
      <protection/>
    </xf>
    <xf numFmtId="3" fontId="50" fillId="0" borderId="19" xfId="0" applyNumberFormat="1" applyFont="1" applyFill="1" applyBorder="1" applyAlignment="1" applyProtection="1">
      <alignment horizontal="center"/>
      <protection/>
    </xf>
    <xf numFmtId="3" fontId="50" fillId="0" borderId="19" xfId="0" applyNumberFormat="1" applyFont="1" applyFill="1" applyBorder="1" applyAlignment="1" applyProtection="1">
      <alignment/>
      <protection/>
    </xf>
    <xf numFmtId="3" fontId="50" fillId="0" borderId="22" xfId="0" applyNumberFormat="1" applyFont="1" applyFill="1" applyBorder="1" applyAlignment="1" applyProtection="1">
      <alignment/>
      <protection/>
    </xf>
    <xf numFmtId="3" fontId="50" fillId="0" borderId="0" xfId="0" applyNumberFormat="1" applyFont="1" applyFill="1" applyBorder="1" applyAlignment="1" applyProtection="1">
      <alignment/>
      <protection/>
    </xf>
    <xf numFmtId="3" fontId="26" fillId="0" borderId="22" xfId="0" applyNumberFormat="1" applyFont="1" applyFill="1" applyBorder="1" applyAlignment="1" applyProtection="1">
      <alignment/>
      <protection/>
    </xf>
    <xf numFmtId="3" fontId="25" fillId="0" borderId="19" xfId="0" applyNumberFormat="1" applyFont="1" applyFill="1" applyBorder="1" applyAlignment="1" applyProtection="1">
      <alignment/>
      <protection/>
    </xf>
    <xf numFmtId="3" fontId="25" fillId="0" borderId="22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6" fillId="0" borderId="22" xfId="0" applyNumberFormat="1" applyFont="1" applyFill="1" applyBorder="1" applyAlignment="1" applyProtection="1">
      <alignment/>
      <protection/>
    </xf>
    <xf numFmtId="0" fontId="96" fillId="0" borderId="19" xfId="0" applyNumberFormat="1" applyFont="1" applyFill="1" applyBorder="1" applyAlignment="1" applyProtection="1">
      <alignment horizontal="center"/>
      <protection/>
    </xf>
    <xf numFmtId="3" fontId="96" fillId="0" borderId="19" xfId="0" applyNumberFormat="1" applyFont="1" applyFill="1" applyBorder="1" applyAlignment="1" applyProtection="1">
      <alignment/>
      <protection/>
    </xf>
    <xf numFmtId="3" fontId="96" fillId="0" borderId="22" xfId="0" applyNumberFormat="1" applyFont="1" applyFill="1" applyBorder="1" applyAlignment="1" applyProtection="1">
      <alignment/>
      <protection/>
    </xf>
    <xf numFmtId="0" fontId="49" fillId="0" borderId="19" xfId="0" applyNumberFormat="1" applyFont="1" applyFill="1" applyBorder="1" applyAlignment="1" applyProtection="1">
      <alignment horizontal="center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50" fillId="0" borderId="19" xfId="0" applyNumberFormat="1" applyFont="1" applyFill="1" applyBorder="1" applyAlignment="1" applyProtection="1">
      <alignment horizontal="center"/>
      <protection/>
    </xf>
    <xf numFmtId="0" fontId="50" fillId="0" borderId="0" xfId="0" applyNumberFormat="1" applyFont="1" applyFill="1" applyBorder="1" applyAlignment="1" applyProtection="1">
      <alignment/>
      <protection/>
    </xf>
    <xf numFmtId="3" fontId="22" fillId="0" borderId="19" xfId="0" applyNumberFormat="1" applyFont="1" applyFill="1" applyBorder="1" applyAlignment="1" applyProtection="1">
      <alignment/>
      <protection/>
    </xf>
    <xf numFmtId="3" fontId="22" fillId="0" borderId="22" xfId="0" applyNumberFormat="1" applyFont="1" applyFill="1" applyBorder="1" applyAlignment="1" applyProtection="1">
      <alignment/>
      <protection/>
    </xf>
    <xf numFmtId="0" fontId="51" fillId="0" borderId="19" xfId="0" applyNumberFormat="1" applyFont="1" applyFill="1" applyBorder="1" applyAlignment="1" applyProtection="1">
      <alignment horizontal="center"/>
      <protection/>
    </xf>
    <xf numFmtId="0" fontId="51" fillId="0" borderId="0" xfId="0" applyNumberFormat="1" applyFont="1" applyFill="1" applyBorder="1" applyAlignment="1" applyProtection="1">
      <alignment/>
      <protection/>
    </xf>
    <xf numFmtId="4" fontId="96" fillId="0" borderId="19" xfId="0" applyNumberFormat="1" applyFont="1" applyFill="1" applyBorder="1" applyAlignment="1" applyProtection="1">
      <alignment/>
      <protection/>
    </xf>
    <xf numFmtId="4" fontId="96" fillId="0" borderId="22" xfId="0" applyNumberFormat="1" applyFont="1" applyFill="1" applyBorder="1" applyAlignment="1" applyProtection="1">
      <alignment/>
      <protection/>
    </xf>
    <xf numFmtId="0" fontId="51" fillId="0" borderId="19" xfId="0" applyNumberFormat="1" applyFont="1" applyFill="1" applyBorder="1" applyAlignment="1" applyProtection="1">
      <alignment horizontal="left"/>
      <protection/>
    </xf>
    <xf numFmtId="16" fontId="49" fillId="0" borderId="19" xfId="0" applyNumberFormat="1" applyFont="1" applyFill="1" applyBorder="1" applyAlignment="1" applyProtection="1">
      <alignment horizontal="center"/>
      <protection/>
    </xf>
    <xf numFmtId="0" fontId="97" fillId="0" borderId="19" xfId="0" applyNumberFormat="1" applyFont="1" applyFill="1" applyBorder="1" applyAlignment="1" applyProtection="1">
      <alignment horizontal="center"/>
      <protection/>
    </xf>
    <xf numFmtId="3" fontId="91" fillId="0" borderId="19" xfId="0" applyNumberFormat="1" applyFont="1" applyFill="1" applyBorder="1" applyAlignment="1" applyProtection="1">
      <alignment/>
      <protection/>
    </xf>
    <xf numFmtId="3" fontId="91" fillId="0" borderId="22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4" fontId="22" fillId="0" borderId="19" xfId="0" applyNumberFormat="1" applyFont="1" applyFill="1" applyBorder="1" applyAlignment="1" applyProtection="1">
      <alignment/>
      <protection/>
    </xf>
    <xf numFmtId="0" fontId="98" fillId="0" borderId="19" xfId="0" applyNumberFormat="1" applyFont="1" applyFill="1" applyBorder="1" applyAlignment="1" applyProtection="1">
      <alignment horizontal="center"/>
      <protection/>
    </xf>
    <xf numFmtId="0" fontId="90" fillId="0" borderId="19" xfId="0" applyNumberFormat="1" applyFont="1" applyFill="1" applyBorder="1" applyAlignment="1" applyProtection="1">
      <alignment/>
      <protection/>
    </xf>
    <xf numFmtId="0" fontId="90" fillId="0" borderId="22" xfId="0" applyNumberFormat="1" applyFont="1" applyFill="1" applyBorder="1" applyAlignment="1" applyProtection="1">
      <alignment/>
      <protection/>
    </xf>
    <xf numFmtId="0" fontId="91" fillId="0" borderId="19" xfId="0" applyNumberFormat="1" applyFont="1" applyFill="1" applyBorder="1" applyAlignment="1" applyProtection="1">
      <alignment/>
      <protection/>
    </xf>
    <xf numFmtId="0" fontId="91" fillId="0" borderId="22" xfId="0" applyNumberFormat="1" applyFont="1" applyFill="1" applyBorder="1" applyAlignment="1" applyProtection="1">
      <alignment/>
      <protection/>
    </xf>
    <xf numFmtId="0" fontId="48" fillId="0" borderId="19" xfId="0" applyFont="1" applyBorder="1" applyAlignment="1">
      <alignment/>
    </xf>
    <xf numFmtId="4" fontId="5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" fontId="22" fillId="0" borderId="22" xfId="0" applyNumberFormat="1" applyFont="1" applyFill="1" applyBorder="1" applyAlignment="1" applyProtection="1">
      <alignment/>
      <protection/>
    </xf>
    <xf numFmtId="4" fontId="53" fillId="0" borderId="0" xfId="0" applyNumberFormat="1" applyFont="1" applyFill="1" applyBorder="1" applyAlignment="1" applyProtection="1">
      <alignment/>
      <protection/>
    </xf>
    <xf numFmtId="3" fontId="5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Font="1" applyBorder="1" applyAlignment="1">
      <alignment/>
    </xf>
    <xf numFmtId="4" fontId="39" fillId="0" borderId="20" xfId="0" applyNumberFormat="1" applyFont="1" applyBorder="1" applyAlignment="1">
      <alignment/>
    </xf>
    <xf numFmtId="4" fontId="39" fillId="36" borderId="20" xfId="0" applyNumberFormat="1" applyFont="1" applyFill="1" applyBorder="1" applyAlignment="1">
      <alignment/>
    </xf>
    <xf numFmtId="4" fontId="39" fillId="0" borderId="20" xfId="0" applyNumberFormat="1" applyFont="1" applyBorder="1" applyAlignment="1">
      <alignment horizontal="center" vertical="center" wrapText="1"/>
    </xf>
    <xf numFmtId="4" fontId="21" fillId="0" borderId="20" xfId="0" applyNumberFormat="1" applyFont="1" applyBorder="1" applyAlignment="1">
      <alignment/>
    </xf>
    <xf numFmtId="4" fontId="21" fillId="0" borderId="20" xfId="0" applyNumberFormat="1" applyFont="1" applyBorder="1" applyAlignment="1">
      <alignment horizontal="center" vertical="center" wrapText="1"/>
    </xf>
    <xf numFmtId="4" fontId="21" fillId="36" borderId="20" xfId="0" applyNumberFormat="1" applyFont="1" applyFill="1" applyBorder="1" applyAlignment="1">
      <alignment/>
    </xf>
    <xf numFmtId="4" fontId="42" fillId="0" borderId="19" xfId="0" applyNumberFormat="1" applyFont="1" applyFill="1" applyBorder="1" applyAlignment="1" applyProtection="1">
      <alignment wrapText="1"/>
      <protection/>
    </xf>
    <xf numFmtId="4" fontId="33" fillId="0" borderId="19" xfId="0" applyNumberFormat="1" applyFont="1" applyBorder="1" applyAlignment="1">
      <alignment/>
    </xf>
    <xf numFmtId="4" fontId="42" fillId="0" borderId="19" xfId="0" applyNumberFormat="1" applyFont="1" applyBorder="1" applyAlignment="1">
      <alignment/>
    </xf>
    <xf numFmtId="4" fontId="33" fillId="0" borderId="19" xfId="0" applyNumberFormat="1" applyFont="1" applyFill="1" applyBorder="1" applyAlignment="1" applyProtection="1">
      <alignment wrapText="1"/>
      <protection/>
    </xf>
    <xf numFmtId="0" fontId="28" fillId="0" borderId="0" xfId="0" applyFont="1" applyBorder="1" applyAlignment="1">
      <alignment horizontal="left" vertical="center"/>
    </xf>
    <xf numFmtId="0" fontId="25" fillId="0" borderId="35" xfId="0" applyNumberFormat="1" applyFont="1" applyFill="1" applyBorder="1" applyAlignment="1" applyProtection="1">
      <alignment wrapText="1"/>
      <protection/>
    </xf>
    <xf numFmtId="0" fontId="38" fillId="0" borderId="35" xfId="0" applyNumberFormat="1" applyFont="1" applyFill="1" applyBorder="1" applyAlignment="1" applyProtection="1">
      <alignment wrapText="1"/>
      <protection/>
    </xf>
    <xf numFmtId="3" fontId="22" fillId="0" borderId="35" xfId="0" applyNumberFormat="1" applyFont="1" applyFill="1" applyBorder="1" applyAlignment="1" applyProtection="1">
      <alignment/>
      <protection/>
    </xf>
    <xf numFmtId="3" fontId="51" fillId="0" borderId="35" xfId="0" applyNumberFormat="1" applyFont="1" applyFill="1" applyBorder="1" applyAlignment="1" applyProtection="1">
      <alignment/>
      <protection/>
    </xf>
    <xf numFmtId="3" fontId="49" fillId="0" borderId="35" xfId="0" applyNumberFormat="1" applyFont="1" applyFill="1" applyBorder="1" applyAlignment="1" applyProtection="1">
      <alignment/>
      <protection/>
    </xf>
    <xf numFmtId="3" fontId="50" fillId="0" borderId="35" xfId="0" applyNumberFormat="1" applyFont="1" applyFill="1" applyBorder="1" applyAlignment="1" applyProtection="1">
      <alignment/>
      <protection/>
    </xf>
    <xf numFmtId="0" fontId="26" fillId="0" borderId="35" xfId="0" applyNumberFormat="1" applyFont="1" applyFill="1" applyBorder="1" applyAlignment="1" applyProtection="1">
      <alignment wrapText="1"/>
      <protection/>
    </xf>
    <xf numFmtId="0" fontId="90" fillId="0" borderId="35" xfId="0" applyNumberFormat="1" applyFont="1" applyFill="1" applyBorder="1" applyAlignment="1" applyProtection="1">
      <alignment wrapText="1"/>
      <protection/>
    </xf>
    <xf numFmtId="3" fontId="96" fillId="0" borderId="35" xfId="0" applyNumberFormat="1" applyFont="1" applyFill="1" applyBorder="1" applyAlignment="1" applyProtection="1">
      <alignment/>
      <protection/>
    </xf>
    <xf numFmtId="0" fontId="49" fillId="0" borderId="35" xfId="0" applyNumberFormat="1" applyFont="1" applyFill="1" applyBorder="1" applyAlignment="1" applyProtection="1">
      <alignment wrapText="1"/>
      <protection/>
    </xf>
    <xf numFmtId="0" fontId="50" fillId="0" borderId="35" xfId="0" applyNumberFormat="1" applyFont="1" applyFill="1" applyBorder="1" applyAlignment="1" applyProtection="1">
      <alignment wrapText="1"/>
      <protection/>
    </xf>
    <xf numFmtId="0" fontId="51" fillId="0" borderId="35" xfId="0" applyNumberFormat="1" applyFont="1" applyFill="1" applyBorder="1" applyAlignment="1" applyProtection="1">
      <alignment wrapText="1"/>
      <protection/>
    </xf>
    <xf numFmtId="0" fontId="96" fillId="0" borderId="35" xfId="0" applyNumberFormat="1" applyFont="1" applyFill="1" applyBorder="1" applyAlignment="1" applyProtection="1">
      <alignment wrapText="1"/>
      <protection/>
    </xf>
    <xf numFmtId="0" fontId="91" fillId="0" borderId="35" xfId="0" applyNumberFormat="1" applyFont="1" applyFill="1" applyBorder="1" applyAlignment="1" applyProtection="1">
      <alignment wrapText="1"/>
      <protection/>
    </xf>
    <xf numFmtId="0" fontId="98" fillId="0" borderId="35" xfId="0" applyNumberFormat="1" applyFont="1" applyFill="1" applyBorder="1" applyAlignment="1" applyProtection="1">
      <alignment wrapText="1"/>
      <protection/>
    </xf>
    <xf numFmtId="0" fontId="92" fillId="0" borderId="35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textRotation="90" wrapText="1"/>
      <protection/>
    </xf>
    <xf numFmtId="0" fontId="26" fillId="0" borderId="19" xfId="0" applyNumberFormat="1" applyFont="1" applyFill="1" applyBorder="1" applyAlignment="1" applyProtection="1">
      <alignment textRotation="89"/>
      <protection/>
    </xf>
    <xf numFmtId="0" fontId="26" fillId="0" borderId="19" xfId="0" applyNumberFormat="1" applyFont="1" applyFill="1" applyBorder="1" applyAlignment="1" applyProtection="1">
      <alignment textRotation="90"/>
      <protection/>
    </xf>
    <xf numFmtId="0" fontId="98" fillId="0" borderId="19" xfId="0" applyNumberFormat="1" applyFont="1" applyFill="1" applyBorder="1" applyAlignment="1" applyProtection="1">
      <alignment/>
      <protection/>
    </xf>
    <xf numFmtId="3" fontId="98" fillId="0" borderId="19" xfId="0" applyNumberFormat="1" applyFont="1" applyFill="1" applyBorder="1" applyAlignment="1" applyProtection="1">
      <alignment/>
      <protection/>
    </xf>
    <xf numFmtId="3" fontId="98" fillId="0" borderId="22" xfId="0" applyNumberFormat="1" applyFont="1" applyFill="1" applyBorder="1" applyAlignment="1" applyProtection="1">
      <alignment/>
      <protection/>
    </xf>
    <xf numFmtId="3" fontId="96" fillId="0" borderId="0" xfId="0" applyNumberFormat="1" applyFont="1" applyFill="1" applyBorder="1" applyAlignment="1" applyProtection="1">
      <alignment/>
      <protection/>
    </xf>
    <xf numFmtId="3" fontId="91" fillId="0" borderId="0" xfId="0" applyNumberFormat="1" applyFont="1" applyFill="1" applyBorder="1" applyAlignment="1" applyProtection="1">
      <alignment/>
      <protection/>
    </xf>
    <xf numFmtId="4" fontId="96" fillId="0" borderId="0" xfId="0" applyNumberFormat="1" applyFont="1" applyFill="1" applyBorder="1" applyAlignment="1" applyProtection="1">
      <alignment/>
      <protection/>
    </xf>
    <xf numFmtId="4" fontId="49" fillId="0" borderId="0" xfId="0" applyNumberFormat="1" applyFont="1" applyFill="1" applyBorder="1" applyAlignment="1" applyProtection="1">
      <alignment/>
      <protection/>
    </xf>
    <xf numFmtId="0" fontId="91" fillId="0" borderId="0" xfId="0" applyNumberFormat="1" applyFont="1" applyFill="1" applyBorder="1" applyAlignment="1" applyProtection="1">
      <alignment/>
      <protection/>
    </xf>
    <xf numFmtId="0" fontId="94" fillId="0" borderId="0" xfId="0" applyFont="1" applyBorder="1" applyAlignment="1">
      <alignment/>
    </xf>
    <xf numFmtId="0" fontId="52" fillId="35" borderId="19" xfId="0" applyNumberFormat="1" applyFont="1" applyFill="1" applyBorder="1" applyAlignment="1" applyProtection="1">
      <alignment horizontal="center" vertical="center" wrapText="1"/>
      <protection/>
    </xf>
    <xf numFmtId="0" fontId="96" fillId="50" borderId="19" xfId="0" applyNumberFormat="1" applyFont="1" applyFill="1" applyBorder="1" applyAlignment="1" applyProtection="1">
      <alignment/>
      <protection/>
    </xf>
    <xf numFmtId="0" fontId="96" fillId="50" borderId="19" xfId="0" applyNumberFormat="1" applyFont="1" applyFill="1" applyBorder="1" applyAlignment="1" applyProtection="1">
      <alignment horizontal="center"/>
      <protection/>
    </xf>
    <xf numFmtId="0" fontId="96" fillId="50" borderId="35" xfId="0" applyNumberFormat="1" applyFont="1" applyFill="1" applyBorder="1" applyAlignment="1" applyProtection="1">
      <alignment wrapText="1"/>
      <protection/>
    </xf>
    <xf numFmtId="0" fontId="96" fillId="50" borderId="22" xfId="0" applyNumberFormat="1" applyFont="1" applyFill="1" applyBorder="1" applyAlignment="1" applyProtection="1">
      <alignment/>
      <protection/>
    </xf>
    <xf numFmtId="0" fontId="99" fillId="0" borderId="19" xfId="0" applyNumberFormat="1" applyFont="1" applyFill="1" applyBorder="1" applyAlignment="1" applyProtection="1">
      <alignment/>
      <protection/>
    </xf>
    <xf numFmtId="0" fontId="100" fillId="0" borderId="19" xfId="0" applyNumberFormat="1" applyFont="1" applyFill="1" applyBorder="1" applyAlignment="1" applyProtection="1">
      <alignment horizontal="center"/>
      <protection/>
    </xf>
    <xf numFmtId="0" fontId="100" fillId="0" borderId="35" xfId="0" applyNumberFormat="1" applyFont="1" applyFill="1" applyBorder="1" applyAlignment="1" applyProtection="1">
      <alignment wrapText="1"/>
      <protection/>
    </xf>
    <xf numFmtId="4" fontId="101" fillId="0" borderId="19" xfId="0" applyNumberFormat="1" applyFont="1" applyBorder="1" applyAlignment="1">
      <alignment/>
    </xf>
    <xf numFmtId="4" fontId="101" fillId="0" borderId="22" xfId="0" applyNumberFormat="1" applyFont="1" applyBorder="1" applyAlignment="1">
      <alignment/>
    </xf>
    <xf numFmtId="0" fontId="100" fillId="0" borderId="19" xfId="0" applyNumberFormat="1" applyFont="1" applyFill="1" applyBorder="1" applyAlignment="1" applyProtection="1">
      <alignment/>
      <protection/>
    </xf>
    <xf numFmtId="0" fontId="100" fillId="0" borderId="22" xfId="0" applyNumberFormat="1" applyFont="1" applyFill="1" applyBorder="1" applyAlignment="1" applyProtection="1">
      <alignment/>
      <protection/>
    </xf>
    <xf numFmtId="0" fontId="100" fillId="0" borderId="21" xfId="0" applyNumberFormat="1" applyFont="1" applyFill="1" applyBorder="1" applyAlignment="1" applyProtection="1">
      <alignment wrapText="1"/>
      <protection/>
    </xf>
    <xf numFmtId="0" fontId="101" fillId="0" borderId="19" xfId="0" applyFont="1" applyBorder="1" applyAlignment="1">
      <alignment/>
    </xf>
    <xf numFmtId="0" fontId="101" fillId="0" borderId="22" xfId="0" applyFont="1" applyBorder="1" applyAlignment="1">
      <alignment/>
    </xf>
    <xf numFmtId="3" fontId="100" fillId="0" borderId="19" xfId="0" applyNumberFormat="1" applyFont="1" applyFill="1" applyBorder="1" applyAlignment="1" applyProtection="1">
      <alignment/>
      <protection/>
    </xf>
    <xf numFmtId="3" fontId="100" fillId="0" borderId="22" xfId="0" applyNumberFormat="1" applyFont="1" applyFill="1" applyBorder="1" applyAlignment="1" applyProtection="1">
      <alignment/>
      <protection/>
    </xf>
    <xf numFmtId="4" fontId="100" fillId="0" borderId="0" xfId="0" applyNumberFormat="1" applyFont="1" applyFill="1" applyBorder="1" applyAlignment="1" applyProtection="1">
      <alignment/>
      <protection/>
    </xf>
    <xf numFmtId="3" fontId="100" fillId="0" borderId="0" xfId="0" applyNumberFormat="1" applyFont="1" applyFill="1" applyBorder="1" applyAlignment="1" applyProtection="1">
      <alignment/>
      <protection/>
    </xf>
    <xf numFmtId="0" fontId="100" fillId="0" borderId="0" xfId="0" applyNumberFormat="1" applyFont="1" applyFill="1" applyBorder="1" applyAlignment="1" applyProtection="1">
      <alignment/>
      <protection/>
    </xf>
    <xf numFmtId="3" fontId="100" fillId="0" borderId="19" xfId="0" applyNumberFormat="1" applyFont="1" applyFill="1" applyBorder="1" applyAlignment="1" applyProtection="1">
      <alignment horizontal="center"/>
      <protection/>
    </xf>
    <xf numFmtId="3" fontId="100" fillId="0" borderId="35" xfId="0" applyNumberFormat="1" applyFont="1" applyFill="1" applyBorder="1" applyAlignment="1" applyProtection="1">
      <alignment/>
      <protection/>
    </xf>
    <xf numFmtId="0" fontId="102" fillId="0" borderId="19" xfId="0" applyNumberFormat="1" applyFont="1" applyFill="1" applyBorder="1" applyAlignment="1" applyProtection="1">
      <alignment/>
      <protection/>
    </xf>
    <xf numFmtId="0" fontId="96" fillId="0" borderId="19" xfId="0" applyNumberFormat="1" applyFont="1" applyFill="1" applyBorder="1" applyAlignment="1" applyProtection="1">
      <alignment/>
      <protection/>
    </xf>
    <xf numFmtId="0" fontId="102" fillId="0" borderId="0" xfId="0" applyNumberFormat="1" applyFont="1" applyFill="1" applyBorder="1" applyAlignment="1" applyProtection="1">
      <alignment/>
      <protection/>
    </xf>
    <xf numFmtId="0" fontId="96" fillId="0" borderId="21" xfId="0" applyNumberFormat="1" applyFont="1" applyFill="1" applyBorder="1" applyAlignment="1" applyProtection="1">
      <alignment wrapText="1"/>
      <protection/>
    </xf>
    <xf numFmtId="0" fontId="103" fillId="0" borderId="19" xfId="0" applyFont="1" applyBorder="1" applyAlignment="1">
      <alignment/>
    </xf>
    <xf numFmtId="3" fontId="102" fillId="0" borderId="19" xfId="0" applyNumberFormat="1" applyFont="1" applyFill="1" applyBorder="1" applyAlignment="1" applyProtection="1">
      <alignment/>
      <protection/>
    </xf>
    <xf numFmtId="3" fontId="102" fillId="0" borderId="22" xfId="0" applyNumberFormat="1" applyFont="1" applyFill="1" applyBorder="1" applyAlignment="1" applyProtection="1">
      <alignment/>
      <protection/>
    </xf>
    <xf numFmtId="3" fontId="102" fillId="0" borderId="0" xfId="0" applyNumberFormat="1" applyFont="1" applyFill="1" applyBorder="1" applyAlignment="1" applyProtection="1">
      <alignment/>
      <protection/>
    </xf>
    <xf numFmtId="0" fontId="96" fillId="0" borderId="0" xfId="0" applyNumberFormat="1" applyFont="1" applyFill="1" applyBorder="1" applyAlignment="1" applyProtection="1">
      <alignment/>
      <protection/>
    </xf>
    <xf numFmtId="0" fontId="103" fillId="0" borderId="0" xfId="0" applyFont="1" applyBorder="1" applyAlignment="1">
      <alignment/>
    </xf>
    <xf numFmtId="0" fontId="96" fillId="0" borderId="22" xfId="0" applyNumberFormat="1" applyFont="1" applyFill="1" applyBorder="1" applyAlignment="1" applyProtection="1">
      <alignment/>
      <protection/>
    </xf>
    <xf numFmtId="3" fontId="96" fillId="0" borderId="19" xfId="0" applyNumberFormat="1" applyFont="1" applyFill="1" applyBorder="1" applyAlignment="1" applyProtection="1">
      <alignment horizontal="center"/>
      <protection/>
    </xf>
    <xf numFmtId="0" fontId="104" fillId="0" borderId="19" xfId="0" applyNumberFormat="1" applyFont="1" applyFill="1" applyBorder="1" applyAlignment="1" applyProtection="1">
      <alignment/>
      <protection/>
    </xf>
    <xf numFmtId="4" fontId="49" fillId="0" borderId="19" xfId="0" applyNumberFormat="1" applyFont="1" applyFill="1" applyBorder="1" applyAlignment="1" applyProtection="1">
      <alignment/>
      <protection/>
    </xf>
    <xf numFmtId="4" fontId="49" fillId="0" borderId="22" xfId="0" applyNumberFormat="1" applyFont="1" applyFill="1" applyBorder="1" applyAlignment="1" applyProtection="1">
      <alignment/>
      <protection/>
    </xf>
    <xf numFmtId="4" fontId="50" fillId="0" borderId="19" xfId="0" applyNumberFormat="1" applyFont="1" applyFill="1" applyBorder="1" applyAlignment="1" applyProtection="1">
      <alignment/>
      <protection/>
    </xf>
    <xf numFmtId="4" fontId="50" fillId="0" borderId="22" xfId="0" applyNumberFormat="1" applyFont="1" applyFill="1" applyBorder="1" applyAlignment="1" applyProtection="1">
      <alignment/>
      <protection/>
    </xf>
    <xf numFmtId="3" fontId="92" fillId="0" borderId="19" xfId="0" applyNumberFormat="1" applyFont="1" applyFill="1" applyBorder="1" applyAlignment="1" applyProtection="1">
      <alignment/>
      <protection/>
    </xf>
    <xf numFmtId="3" fontId="92" fillId="0" borderId="22" xfId="0" applyNumberFormat="1" applyFont="1" applyFill="1" applyBorder="1" applyAlignment="1" applyProtection="1">
      <alignment/>
      <protection/>
    </xf>
    <xf numFmtId="0" fontId="51" fillId="0" borderId="19" xfId="0" applyNumberFormat="1" applyFont="1" applyFill="1" applyBorder="1" applyAlignment="1" applyProtection="1">
      <alignment/>
      <protection/>
    </xf>
    <xf numFmtId="0" fontId="50" fillId="0" borderId="19" xfId="0" applyNumberFormat="1" applyFont="1" applyFill="1" applyBorder="1" applyAlignment="1" applyProtection="1">
      <alignment/>
      <protection/>
    </xf>
    <xf numFmtId="4" fontId="100" fillId="0" borderId="19" xfId="0" applyNumberFormat="1" applyFont="1" applyFill="1" applyBorder="1" applyAlignment="1" applyProtection="1">
      <alignment/>
      <protection/>
    </xf>
    <xf numFmtId="4" fontId="91" fillId="0" borderId="19" xfId="0" applyNumberFormat="1" applyFont="1" applyFill="1" applyBorder="1" applyAlignment="1" applyProtection="1">
      <alignment/>
      <protection/>
    </xf>
    <xf numFmtId="0" fontId="103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04" fillId="0" borderId="22" xfId="0" applyNumberFormat="1" applyFont="1" applyFill="1" applyBorder="1" applyAlignment="1" applyProtection="1">
      <alignment/>
      <protection/>
    </xf>
    <xf numFmtId="0" fontId="101" fillId="0" borderId="19" xfId="0" applyFont="1" applyBorder="1" applyAlignment="1">
      <alignment/>
    </xf>
    <xf numFmtId="4" fontId="102" fillId="0" borderId="0" xfId="0" applyNumberFormat="1" applyFont="1" applyFill="1" applyBorder="1" applyAlignment="1" applyProtection="1">
      <alignment/>
      <protection/>
    </xf>
    <xf numFmtId="0" fontId="105" fillId="0" borderId="19" xfId="0" applyNumberFormat="1" applyFont="1" applyFill="1" applyBorder="1" applyAlignment="1" applyProtection="1">
      <alignment/>
      <protection/>
    </xf>
    <xf numFmtId="0" fontId="106" fillId="0" borderId="19" xfId="0" applyNumberFormat="1" applyFont="1" applyFill="1" applyBorder="1" applyAlignment="1" applyProtection="1">
      <alignment horizontal="center"/>
      <protection/>
    </xf>
    <xf numFmtId="0" fontId="106" fillId="0" borderId="35" xfId="0" applyNumberFormat="1" applyFont="1" applyFill="1" applyBorder="1" applyAlignment="1" applyProtection="1">
      <alignment wrapText="1"/>
      <protection/>
    </xf>
    <xf numFmtId="4" fontId="106" fillId="0" borderId="19" xfId="0" applyNumberFormat="1" applyFont="1" applyFill="1" applyBorder="1" applyAlignment="1" applyProtection="1">
      <alignment/>
      <protection/>
    </xf>
    <xf numFmtId="4" fontId="106" fillId="0" borderId="22" xfId="0" applyNumberFormat="1" applyFont="1" applyFill="1" applyBorder="1" applyAlignment="1" applyProtection="1">
      <alignment/>
      <protection/>
    </xf>
    <xf numFmtId="3" fontId="106" fillId="0" borderId="19" xfId="0" applyNumberFormat="1" applyFont="1" applyFill="1" applyBorder="1" applyAlignment="1" applyProtection="1">
      <alignment/>
      <protection/>
    </xf>
    <xf numFmtId="3" fontId="106" fillId="0" borderId="0" xfId="0" applyNumberFormat="1" applyFont="1" applyFill="1" applyBorder="1" applyAlignment="1" applyProtection="1">
      <alignment/>
      <protection/>
    </xf>
    <xf numFmtId="0" fontId="10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vertical="top"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4" fillId="0" borderId="22" xfId="0" applyNumberFormat="1" applyFont="1" applyFill="1" applyBorder="1" applyAlignment="1" applyProtection="1" quotePrefix="1">
      <alignment horizontal="left" wrapText="1"/>
      <protection/>
    </xf>
    <xf numFmtId="0" fontId="45" fillId="0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22" xfId="0" applyFont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42" fillId="0" borderId="22" xfId="0" applyNumberFormat="1" applyFont="1" applyFill="1" applyBorder="1" applyAlignment="1" applyProtection="1">
      <alignment horizontal="left" wrapText="1"/>
      <protection/>
    </xf>
    <xf numFmtId="0" fontId="46" fillId="0" borderId="21" xfId="0" applyNumberFormat="1" applyFont="1" applyFill="1" applyBorder="1" applyAlignment="1" applyProtection="1">
      <alignment wrapText="1"/>
      <protection/>
    </xf>
    <xf numFmtId="0" fontId="43" fillId="0" borderId="21" xfId="0" applyNumberFormat="1" applyFont="1" applyFill="1" applyBorder="1" applyAlignment="1" applyProtection="1">
      <alignment/>
      <protection/>
    </xf>
    <xf numFmtId="0" fontId="22" fillId="0" borderId="24" xfId="0" applyFont="1" applyBorder="1" applyAlignment="1">
      <alignment vertical="center" wrapText="1"/>
    </xf>
    <xf numFmtId="0" fontId="0" fillId="0" borderId="28" xfId="0" applyNumberFormat="1" applyFill="1" applyBorder="1" applyAlignment="1" applyProtection="1">
      <alignment vertical="center"/>
      <protection/>
    </xf>
    <xf numFmtId="0" fontId="22" fillId="0" borderId="31" xfId="0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4" fontId="36" fillId="0" borderId="20" xfId="0" applyNumberFormat="1" applyFont="1" applyBorder="1" applyAlignment="1">
      <alignment horizontal="center"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40" fillId="0" borderId="31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22" fillId="0" borderId="38" xfId="0" applyFont="1" applyBorder="1" applyAlignment="1">
      <alignment vertical="center" wrapText="1"/>
    </xf>
    <xf numFmtId="0" fontId="0" fillId="0" borderId="25" xfId="0" applyNumberFormat="1" applyFill="1" applyBorder="1" applyAlignment="1" applyProtection="1">
      <alignment vertical="center"/>
      <protection/>
    </xf>
    <xf numFmtId="0" fontId="25" fillId="0" borderId="36" xfId="0" applyNumberFormat="1" applyFont="1" applyFill="1" applyBorder="1" applyAlignment="1" applyProtection="1">
      <alignment vertical="center" wrapText="1"/>
      <protection/>
    </xf>
    <xf numFmtId="0" fontId="0" fillId="0" borderId="36" xfId="0" applyNumberFormat="1" applyFill="1" applyBorder="1" applyAlignment="1" applyProtection="1">
      <alignment/>
      <protection/>
    </xf>
    <xf numFmtId="0" fontId="27" fillId="0" borderId="39" xfId="0" applyNumberFormat="1" applyFont="1" applyFill="1" applyBorder="1" applyAlignment="1" applyProtection="1" quotePrefix="1">
      <alignment horizontal="left" wrapText="1"/>
      <protection/>
    </xf>
    <xf numFmtId="0" fontId="34" fillId="0" borderId="39" xfId="0" applyNumberFormat="1" applyFont="1" applyFill="1" applyBorder="1" applyAlignment="1" applyProtection="1">
      <alignment wrapText="1"/>
      <protection/>
    </xf>
    <xf numFmtId="0" fontId="25" fillId="0" borderId="36" xfId="0" applyNumberFormat="1" applyFont="1" applyFill="1" applyBorder="1" applyAlignment="1" applyProtection="1">
      <alignment vertical="center"/>
      <protection/>
    </xf>
    <xf numFmtId="0" fontId="26" fillId="0" borderId="34" xfId="0" applyNumberFormat="1" applyFont="1" applyFill="1" applyBorder="1" applyAlignment="1" applyProtection="1">
      <alignment vertical="center"/>
      <protection/>
    </xf>
    <xf numFmtId="0" fontId="0" fillId="0" borderId="40" xfId="0" applyNumberFormat="1" applyFill="1" applyBorder="1" applyAlignment="1" applyProtection="1">
      <alignment/>
      <protection/>
    </xf>
    <xf numFmtId="0" fontId="0" fillId="0" borderId="41" xfId="0" applyNumberFormat="1" applyFill="1" applyBorder="1" applyAlignment="1" applyProtection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23900"/>
          <a:ext cx="1447800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4200525"/>
          <a:ext cx="1447800" cy="1152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505700"/>
          <a:ext cx="14478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96" zoomScaleSheetLayoutView="96" zoomScalePageLayoutView="0" workbookViewId="0" topLeftCell="A1">
      <selection activeCell="A1" sqref="A1:H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7" customWidth="1"/>
    <col min="5" max="5" width="41.7109375" style="3" customWidth="1"/>
    <col min="6" max="6" width="17.8515625" style="3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60" customHeight="1">
      <c r="A1" s="268" t="s">
        <v>132</v>
      </c>
      <c r="B1" s="268"/>
      <c r="C1" s="268"/>
      <c r="D1" s="268"/>
      <c r="E1" s="268"/>
      <c r="F1" s="268"/>
      <c r="G1" s="268"/>
      <c r="H1" s="268"/>
    </row>
    <row r="2" spans="1:8" s="47" customFormat="1" ht="35.25" customHeight="1">
      <c r="A2" s="268" t="s">
        <v>32</v>
      </c>
      <c r="B2" s="268"/>
      <c r="C2" s="268"/>
      <c r="D2" s="268"/>
      <c r="E2" s="268"/>
      <c r="F2" s="268"/>
      <c r="G2" s="276"/>
      <c r="H2" s="276"/>
    </row>
    <row r="3" spans="1:8" ht="9.75" customHeight="1">
      <c r="A3" s="268"/>
      <c r="B3" s="268"/>
      <c r="C3" s="268"/>
      <c r="D3" s="268"/>
      <c r="E3" s="268"/>
      <c r="F3" s="268"/>
      <c r="G3" s="268"/>
      <c r="H3" s="270"/>
    </row>
    <row r="4" spans="1:5" ht="12.75" customHeight="1">
      <c r="A4" s="48"/>
      <c r="B4" s="49"/>
      <c r="C4" s="49"/>
      <c r="D4" s="49"/>
      <c r="E4" s="49"/>
    </row>
    <row r="5" spans="1:9" ht="27.75" customHeight="1">
      <c r="A5" s="50"/>
      <c r="B5" s="51"/>
      <c r="C5" s="51"/>
      <c r="D5" s="52"/>
      <c r="E5" s="53"/>
      <c r="F5" s="54" t="s">
        <v>112</v>
      </c>
      <c r="G5" s="54" t="s">
        <v>113</v>
      </c>
      <c r="H5" s="55" t="s">
        <v>114</v>
      </c>
      <c r="I5" s="56"/>
    </row>
    <row r="6" spans="1:9" ht="27.75" customHeight="1">
      <c r="A6" s="280" t="s">
        <v>33</v>
      </c>
      <c r="B6" s="281"/>
      <c r="C6" s="281"/>
      <c r="D6" s="281"/>
      <c r="E6" s="282"/>
      <c r="F6" s="176">
        <v>6220296.44</v>
      </c>
      <c r="G6" s="176">
        <v>6257147.51</v>
      </c>
      <c r="H6" s="176">
        <v>6257147.51</v>
      </c>
      <c r="I6" s="63"/>
    </row>
    <row r="7" spans="1:8" ht="22.5" customHeight="1">
      <c r="A7" s="273" t="s">
        <v>0</v>
      </c>
      <c r="B7" s="274"/>
      <c r="C7" s="274"/>
      <c r="D7" s="274"/>
      <c r="E7" s="275"/>
      <c r="F7" s="177">
        <v>6206796.44</v>
      </c>
      <c r="G7" s="177">
        <v>6243787.51</v>
      </c>
      <c r="H7" s="177">
        <v>6243787.51</v>
      </c>
    </row>
    <row r="8" spans="1:8" ht="22.5" customHeight="1">
      <c r="A8" s="277" t="s">
        <v>1</v>
      </c>
      <c r="B8" s="275"/>
      <c r="C8" s="275"/>
      <c r="D8" s="275"/>
      <c r="E8" s="275"/>
      <c r="F8" s="73">
        <v>13500</v>
      </c>
      <c r="G8" s="73">
        <v>13360</v>
      </c>
      <c r="H8" s="73">
        <v>13360</v>
      </c>
    </row>
    <row r="9" spans="1:8" ht="22.5" customHeight="1">
      <c r="A9" s="71" t="s">
        <v>34</v>
      </c>
      <c r="B9" s="72"/>
      <c r="C9" s="72"/>
      <c r="D9" s="72"/>
      <c r="E9" s="72"/>
      <c r="F9" s="178">
        <v>6220296.44</v>
      </c>
      <c r="G9" s="178">
        <v>6257147.51</v>
      </c>
      <c r="H9" s="178">
        <v>6257147.51</v>
      </c>
    </row>
    <row r="10" spans="1:8" ht="22.5" customHeight="1">
      <c r="A10" s="278" t="s">
        <v>2</v>
      </c>
      <c r="B10" s="274"/>
      <c r="C10" s="274"/>
      <c r="D10" s="274"/>
      <c r="E10" s="279"/>
      <c r="F10" s="179">
        <v>6206796.44</v>
      </c>
      <c r="G10" s="179">
        <v>6243787.51</v>
      </c>
      <c r="H10" s="179">
        <v>6243787.51</v>
      </c>
    </row>
    <row r="11" spans="1:8" ht="22.5" customHeight="1">
      <c r="A11" s="277" t="s">
        <v>3</v>
      </c>
      <c r="B11" s="275"/>
      <c r="C11" s="275"/>
      <c r="D11" s="275"/>
      <c r="E11" s="275"/>
      <c r="F11" s="74">
        <v>13500</v>
      </c>
      <c r="G11" s="74">
        <v>13360</v>
      </c>
      <c r="H11" s="74">
        <v>13360</v>
      </c>
    </row>
    <row r="12" spans="1:8" ht="22.5" customHeight="1">
      <c r="A12" s="271" t="s">
        <v>4</v>
      </c>
      <c r="B12" s="272"/>
      <c r="C12" s="272"/>
      <c r="D12" s="272"/>
      <c r="E12" s="272"/>
      <c r="F12" s="75">
        <f>+F6-F9</f>
        <v>0</v>
      </c>
      <c r="G12" s="75">
        <f>+G6-G9</f>
        <v>0</v>
      </c>
      <c r="H12" s="75">
        <f>+H6-H9</f>
        <v>0</v>
      </c>
    </row>
    <row r="13" spans="1:8" ht="25.5" customHeight="1">
      <c r="A13" s="268"/>
      <c r="B13" s="269"/>
      <c r="C13" s="269"/>
      <c r="D13" s="269"/>
      <c r="E13" s="269"/>
      <c r="F13" s="270"/>
      <c r="G13" s="270"/>
      <c r="H13" s="270"/>
    </row>
    <row r="15" spans="5:6" ht="12.75">
      <c r="E15" s="3" t="s">
        <v>115</v>
      </c>
      <c r="F15" s="3" t="s">
        <v>116</v>
      </c>
    </row>
    <row r="16" spans="5:6" ht="12.75">
      <c r="E16" s="3" t="s">
        <v>103</v>
      </c>
      <c r="F16" s="3" t="s">
        <v>117</v>
      </c>
    </row>
    <row r="17" ht="12.75">
      <c r="E17" s="3" t="s">
        <v>104</v>
      </c>
    </row>
  </sheetData>
  <sheetProtection/>
  <mergeCells count="10">
    <mergeCell ref="A13:H13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7"/>
  <sheetViews>
    <sheetView view="pageBreakPreview" zoomScale="60" zoomScalePageLayoutView="0" workbookViewId="0" topLeftCell="A28">
      <selection activeCell="L6" sqref="L6"/>
    </sheetView>
  </sheetViews>
  <sheetFormatPr defaultColWidth="11.421875" defaultRowHeight="12.75"/>
  <cols>
    <col min="1" max="1" width="22.00390625" style="12" customWidth="1"/>
    <col min="2" max="2" width="12.7109375" style="12" customWidth="1"/>
    <col min="3" max="3" width="10.57421875" style="12" customWidth="1"/>
    <col min="4" max="4" width="14.57421875" style="12" customWidth="1"/>
    <col min="5" max="5" width="11.28125" style="12" customWidth="1"/>
    <col min="6" max="6" width="12.00390625" style="43" customWidth="1"/>
    <col min="7" max="7" width="11.140625" style="3" customWidth="1"/>
    <col min="8" max="8" width="11.00390625" style="3" customWidth="1"/>
    <col min="9" max="9" width="13.140625" style="3" customWidth="1"/>
    <col min="10" max="10" width="14.28125" style="3" customWidth="1"/>
    <col min="11" max="11" width="7.8515625" style="3" customWidth="1"/>
    <col min="12" max="12" width="14.28125" style="3" customWidth="1"/>
    <col min="13" max="13" width="7.8515625" style="3" customWidth="1"/>
    <col min="14" max="16384" width="11.421875" style="3" customWidth="1"/>
  </cols>
  <sheetData>
    <row r="1" spans="1:10" ht="18">
      <c r="A1" s="288" t="s">
        <v>131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ht="24" customHeight="1">
      <c r="A2" s="268" t="s">
        <v>5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0" s="1" customFormat="1" ht="13.5" thickBot="1">
      <c r="A3" s="8"/>
      <c r="J3" s="9" t="s">
        <v>6</v>
      </c>
    </row>
    <row r="4" spans="1:10" s="1" customFormat="1" ht="26.25" thickBot="1">
      <c r="A4" s="61" t="s">
        <v>7</v>
      </c>
      <c r="B4" s="290" t="s">
        <v>15</v>
      </c>
      <c r="C4" s="291"/>
      <c r="D4" s="291"/>
      <c r="E4" s="292"/>
      <c r="F4" s="292"/>
      <c r="G4" s="293"/>
      <c r="H4" s="293"/>
      <c r="I4" s="293"/>
      <c r="J4" s="294"/>
    </row>
    <row r="5" spans="1:10" s="1" customFormat="1" ht="21.75" customHeight="1" thickBot="1">
      <c r="A5" s="77"/>
      <c r="B5" s="285"/>
      <c r="C5" s="286"/>
      <c r="D5" s="286"/>
      <c r="E5" s="283" t="s">
        <v>105</v>
      </c>
      <c r="F5" s="283" t="s">
        <v>106</v>
      </c>
      <c r="G5" s="295" t="s">
        <v>107</v>
      </c>
      <c r="H5" s="283" t="s">
        <v>12</v>
      </c>
      <c r="I5" s="295" t="s">
        <v>51</v>
      </c>
      <c r="J5" s="283" t="s">
        <v>13</v>
      </c>
    </row>
    <row r="6" spans="1:12" s="1" customFormat="1" ht="41.25" customHeight="1" thickBot="1">
      <c r="A6" s="62" t="s">
        <v>8</v>
      </c>
      <c r="B6" s="92" t="s">
        <v>9</v>
      </c>
      <c r="C6" s="70" t="s">
        <v>10</v>
      </c>
      <c r="D6" s="91" t="s">
        <v>11</v>
      </c>
      <c r="E6" s="284"/>
      <c r="F6" s="284"/>
      <c r="G6" s="296"/>
      <c r="H6" s="284"/>
      <c r="I6" s="296"/>
      <c r="J6" s="284"/>
      <c r="L6" s="267"/>
    </row>
    <row r="7" spans="1:10" s="1" customFormat="1" ht="15" thickBot="1">
      <c r="A7" s="78">
        <v>636</v>
      </c>
      <c r="B7" s="79">
        <v>5396200</v>
      </c>
      <c r="C7" s="79"/>
      <c r="D7" s="79"/>
      <c r="E7" s="80">
        <v>152300</v>
      </c>
      <c r="F7" s="81">
        <v>13500</v>
      </c>
      <c r="G7" s="82">
        <v>6672</v>
      </c>
      <c r="H7" s="79"/>
      <c r="I7" s="79"/>
      <c r="J7" s="79"/>
    </row>
    <row r="8" spans="1:10" s="1" customFormat="1" ht="15" thickBot="1">
      <c r="A8" s="78">
        <v>652</v>
      </c>
      <c r="B8" s="83"/>
      <c r="C8" s="83"/>
      <c r="D8" s="83">
        <v>194400</v>
      </c>
      <c r="E8" s="83"/>
      <c r="F8" s="83"/>
      <c r="G8" s="83"/>
      <c r="H8" s="83"/>
      <c r="I8" s="83"/>
      <c r="J8" s="83"/>
    </row>
    <row r="9" spans="1:10" s="1" customFormat="1" ht="15" thickBot="1">
      <c r="A9" s="78">
        <v>661</v>
      </c>
      <c r="B9" s="83"/>
      <c r="C9" s="83">
        <v>3000</v>
      </c>
      <c r="D9" s="83"/>
      <c r="E9" s="83"/>
      <c r="F9" s="83"/>
      <c r="G9" s="83"/>
      <c r="H9" s="83"/>
      <c r="I9" s="83"/>
      <c r="J9" s="83"/>
    </row>
    <row r="10" spans="1:10" s="1" customFormat="1" ht="15" thickBot="1">
      <c r="A10" s="78">
        <v>663</v>
      </c>
      <c r="B10" s="83"/>
      <c r="C10" s="83"/>
      <c r="D10" s="83"/>
      <c r="E10" s="83"/>
      <c r="F10" s="83"/>
      <c r="G10" s="83"/>
      <c r="H10" s="83"/>
      <c r="I10" s="83"/>
      <c r="J10" s="83"/>
    </row>
    <row r="11" spans="1:14" s="1" customFormat="1" ht="15" customHeight="1" thickBot="1">
      <c r="A11" s="78">
        <v>671</v>
      </c>
      <c r="B11" s="170">
        <v>366724.44</v>
      </c>
      <c r="C11" s="83"/>
      <c r="D11" s="83"/>
      <c r="E11" s="83"/>
      <c r="F11" s="83"/>
      <c r="G11" s="83"/>
      <c r="H11" s="83"/>
      <c r="I11" s="83"/>
      <c r="J11" s="83"/>
      <c r="N11" s="169"/>
    </row>
    <row r="12" spans="1:14" s="1" customFormat="1" ht="15" customHeight="1" thickBot="1">
      <c r="A12" s="78">
        <v>683</v>
      </c>
      <c r="B12" s="170"/>
      <c r="C12" s="83"/>
      <c r="D12" s="83">
        <v>79000</v>
      </c>
      <c r="E12" s="83"/>
      <c r="F12" s="83"/>
      <c r="G12" s="83"/>
      <c r="H12" s="83"/>
      <c r="I12" s="83"/>
      <c r="J12" s="83"/>
      <c r="N12" s="169"/>
    </row>
    <row r="13" spans="1:10" s="1" customFormat="1" ht="15" thickBot="1">
      <c r="A13" s="78">
        <v>721</v>
      </c>
      <c r="B13" s="83"/>
      <c r="C13" s="83"/>
      <c r="D13" s="83">
        <v>8500</v>
      </c>
      <c r="E13" s="83"/>
      <c r="F13" s="83"/>
      <c r="G13" s="83"/>
      <c r="H13" s="83"/>
      <c r="I13" s="83"/>
      <c r="J13" s="83"/>
    </row>
    <row r="14" spans="1:10" s="1" customFormat="1" ht="15" thickBot="1">
      <c r="A14" s="84"/>
      <c r="B14" s="83"/>
      <c r="C14" s="83"/>
      <c r="D14" s="83"/>
      <c r="E14" s="83"/>
      <c r="F14" s="83"/>
      <c r="G14" s="83"/>
      <c r="H14" s="83"/>
      <c r="I14" s="83"/>
      <c r="J14" s="83"/>
    </row>
    <row r="15" spans="1:10" s="1" customFormat="1" ht="22.5" customHeight="1" thickBot="1">
      <c r="A15" s="86" t="s">
        <v>14</v>
      </c>
      <c r="B15" s="171">
        <f aca="true" t="shared" si="0" ref="B15:H15">SUM(B7:B11)</f>
        <v>5762924.44</v>
      </c>
      <c r="C15" s="87">
        <f t="shared" si="0"/>
        <v>3000</v>
      </c>
      <c r="D15" s="87">
        <f>SUM(D7:D13)</f>
        <v>281900</v>
      </c>
      <c r="E15" s="87">
        <f t="shared" si="0"/>
        <v>152300</v>
      </c>
      <c r="F15" s="87">
        <f t="shared" si="0"/>
        <v>13500</v>
      </c>
      <c r="G15" s="87">
        <f t="shared" si="0"/>
        <v>6672</v>
      </c>
      <c r="H15" s="87">
        <f t="shared" si="0"/>
        <v>0</v>
      </c>
      <c r="I15" s="87">
        <f>SUM(I13)</f>
        <v>0</v>
      </c>
      <c r="J15" s="88">
        <f>SUM(J7:J11)</f>
        <v>0</v>
      </c>
    </row>
    <row r="16" spans="1:10" s="1" customFormat="1" ht="28.5" customHeight="1" thickBot="1">
      <c r="A16" s="10" t="s">
        <v>16</v>
      </c>
      <c r="B16" s="287">
        <f>B15+C15+D15+E15+F15+G15+H15+I15+J15</f>
        <v>6220296.44</v>
      </c>
      <c r="C16" s="287"/>
      <c r="D16" s="287"/>
      <c r="E16" s="287"/>
      <c r="F16" s="287"/>
      <c r="G16" s="287"/>
      <c r="H16" s="287"/>
      <c r="I16" s="287"/>
      <c r="J16" s="287"/>
    </row>
    <row r="17" spans="1:10" ht="13.5" thickBot="1">
      <c r="A17" s="297"/>
      <c r="B17" s="298"/>
      <c r="C17" s="298"/>
      <c r="D17" s="298"/>
      <c r="E17" s="298"/>
      <c r="F17" s="298"/>
      <c r="G17" s="298"/>
      <c r="H17" s="298"/>
      <c r="I17" s="298"/>
      <c r="J17" s="298"/>
    </row>
    <row r="18" spans="1:10" s="1" customFormat="1" ht="26.25" thickBot="1">
      <c r="A18" s="61" t="s">
        <v>7</v>
      </c>
      <c r="B18" s="290" t="s">
        <v>52</v>
      </c>
      <c r="C18" s="291"/>
      <c r="D18" s="291"/>
      <c r="E18" s="292"/>
      <c r="F18" s="292"/>
      <c r="G18" s="293"/>
      <c r="H18" s="293"/>
      <c r="I18" s="293"/>
      <c r="J18" s="294"/>
    </row>
    <row r="19" spans="1:10" s="1" customFormat="1" ht="21.75" customHeight="1" thickBot="1">
      <c r="A19" s="77"/>
      <c r="B19" s="285"/>
      <c r="C19" s="286"/>
      <c r="D19" s="286"/>
      <c r="E19" s="283" t="s">
        <v>108</v>
      </c>
      <c r="F19" s="283" t="s">
        <v>106</v>
      </c>
      <c r="G19" s="295" t="s">
        <v>107</v>
      </c>
      <c r="H19" s="283" t="s">
        <v>12</v>
      </c>
      <c r="I19" s="295" t="s">
        <v>51</v>
      </c>
      <c r="J19" s="283" t="s">
        <v>13</v>
      </c>
    </row>
    <row r="20" spans="1:10" s="1" customFormat="1" ht="44.25" customHeight="1" thickBot="1">
      <c r="A20" s="62" t="s">
        <v>8</v>
      </c>
      <c r="B20" s="92" t="s">
        <v>9</v>
      </c>
      <c r="C20" s="70" t="s">
        <v>10</v>
      </c>
      <c r="D20" s="76" t="s">
        <v>11</v>
      </c>
      <c r="E20" s="284"/>
      <c r="F20" s="284"/>
      <c r="G20" s="296"/>
      <c r="H20" s="284"/>
      <c r="I20" s="296"/>
      <c r="J20" s="284"/>
    </row>
    <row r="21" spans="1:10" ht="15" thickBot="1">
      <c r="A21" s="78">
        <v>633</v>
      </c>
      <c r="B21" s="79">
        <v>5396200</v>
      </c>
      <c r="C21" s="79"/>
      <c r="D21" s="79"/>
      <c r="E21" s="83">
        <v>152300</v>
      </c>
      <c r="F21" s="85"/>
      <c r="G21" s="172">
        <v>10651.92</v>
      </c>
      <c r="H21" s="79"/>
      <c r="I21" s="79"/>
      <c r="J21" s="79"/>
    </row>
    <row r="22" spans="1:10" ht="15" thickBot="1">
      <c r="A22" s="78">
        <v>652</v>
      </c>
      <c r="B22" s="83"/>
      <c r="C22" s="83"/>
      <c r="D22" s="83">
        <v>251465</v>
      </c>
      <c r="E22" s="83"/>
      <c r="F22" s="83"/>
      <c r="G22" s="83"/>
      <c r="H22" s="83"/>
      <c r="I22" s="83"/>
      <c r="J22" s="83"/>
    </row>
    <row r="23" spans="1:10" ht="15" thickBot="1">
      <c r="A23" s="78">
        <v>661</v>
      </c>
      <c r="B23" s="83"/>
      <c r="C23" s="83">
        <v>3000</v>
      </c>
      <c r="D23" s="83"/>
      <c r="E23" s="83"/>
      <c r="F23" s="83"/>
      <c r="G23" s="83"/>
      <c r="H23" s="83"/>
      <c r="I23" s="83"/>
      <c r="J23" s="83"/>
    </row>
    <row r="24" spans="1:10" ht="15" thickBot="1">
      <c r="A24" s="78">
        <v>663</v>
      </c>
      <c r="B24" s="83"/>
      <c r="C24" s="83"/>
      <c r="D24" s="83"/>
      <c r="E24" s="83"/>
      <c r="F24" s="83"/>
      <c r="G24" s="83"/>
      <c r="H24" s="83"/>
      <c r="I24" s="83"/>
      <c r="J24" s="83"/>
    </row>
    <row r="25" spans="1:10" ht="15" thickBot="1">
      <c r="A25" s="78">
        <v>671</v>
      </c>
      <c r="B25" s="170">
        <v>433170.59</v>
      </c>
      <c r="C25" s="83"/>
      <c r="D25" s="83"/>
      <c r="E25" s="83"/>
      <c r="F25" s="83"/>
      <c r="G25" s="83"/>
      <c r="H25" s="83"/>
      <c r="I25" s="83"/>
      <c r="J25" s="83"/>
    </row>
    <row r="26" spans="1:10" ht="15" thickBot="1">
      <c r="A26" s="78">
        <v>721</v>
      </c>
      <c r="B26" s="83"/>
      <c r="C26" s="83"/>
      <c r="D26" s="83">
        <v>10360</v>
      </c>
      <c r="E26" s="83"/>
      <c r="F26" s="83"/>
      <c r="G26" s="83"/>
      <c r="H26" s="83"/>
      <c r="I26" s="83"/>
      <c r="J26" s="83"/>
    </row>
    <row r="27" spans="1:10" ht="15" thickBot="1">
      <c r="A27" s="84"/>
      <c r="B27" s="83"/>
      <c r="C27" s="83"/>
      <c r="D27" s="83"/>
      <c r="E27" s="83"/>
      <c r="F27" s="83"/>
      <c r="G27" s="83"/>
      <c r="H27" s="83"/>
      <c r="I27" s="83"/>
      <c r="J27" s="83"/>
    </row>
    <row r="28" spans="1:10" s="1" customFormat="1" ht="21" customHeight="1" thickBot="1">
      <c r="A28" s="86" t="s">
        <v>14</v>
      </c>
      <c r="B28" s="171">
        <f aca="true" t="shared" si="1" ref="B28:J28">SUM(B21:B27)</f>
        <v>5829370.59</v>
      </c>
      <c r="C28" s="87">
        <f t="shared" si="1"/>
        <v>3000</v>
      </c>
      <c r="D28" s="87">
        <f t="shared" si="1"/>
        <v>261825</v>
      </c>
      <c r="E28" s="87">
        <f t="shared" si="1"/>
        <v>152300</v>
      </c>
      <c r="F28" s="87"/>
      <c r="G28" s="171">
        <f t="shared" si="1"/>
        <v>10651.92</v>
      </c>
      <c r="H28" s="87">
        <f t="shared" si="1"/>
        <v>0</v>
      </c>
      <c r="I28" s="87">
        <f t="shared" si="1"/>
        <v>0</v>
      </c>
      <c r="J28" s="88">
        <f t="shared" si="1"/>
        <v>0</v>
      </c>
    </row>
    <row r="29" spans="1:10" s="1" customFormat="1" ht="28.5" customHeight="1" thickBot="1">
      <c r="A29" s="10" t="s">
        <v>53</v>
      </c>
      <c r="B29" s="287">
        <v>6243647.51</v>
      </c>
      <c r="C29" s="287"/>
      <c r="D29" s="287"/>
      <c r="E29" s="287"/>
      <c r="F29" s="287"/>
      <c r="G29" s="287"/>
      <c r="H29" s="287"/>
      <c r="I29" s="287"/>
      <c r="J29" s="287"/>
    </row>
    <row r="30" spans="1:10" ht="13.5" thickBot="1">
      <c r="A30" s="301"/>
      <c r="B30" s="298"/>
      <c r="C30" s="298"/>
      <c r="D30" s="298"/>
      <c r="E30" s="298"/>
      <c r="F30" s="298"/>
      <c r="G30" s="298"/>
      <c r="H30" s="298"/>
      <c r="I30" s="298"/>
      <c r="J30" s="298"/>
    </row>
    <row r="31" spans="1:10" s="1" customFormat="1" ht="26.25" thickBot="1">
      <c r="A31" s="61" t="s">
        <v>7</v>
      </c>
      <c r="B31" s="290" t="s">
        <v>109</v>
      </c>
      <c r="C31" s="291"/>
      <c r="D31" s="291"/>
      <c r="E31" s="292"/>
      <c r="F31" s="292"/>
      <c r="G31" s="293"/>
      <c r="H31" s="293"/>
      <c r="I31" s="293"/>
      <c r="J31" s="294"/>
    </row>
    <row r="32" spans="1:10" s="1" customFormat="1" ht="21.75" customHeight="1" thickBot="1">
      <c r="A32" s="77"/>
      <c r="B32" s="285"/>
      <c r="C32" s="286"/>
      <c r="D32" s="286"/>
      <c r="E32" s="283" t="s">
        <v>110</v>
      </c>
      <c r="F32" s="283" t="s">
        <v>106</v>
      </c>
      <c r="G32" s="295" t="s">
        <v>107</v>
      </c>
      <c r="H32" s="283" t="s">
        <v>12</v>
      </c>
      <c r="I32" s="295" t="s">
        <v>51</v>
      </c>
      <c r="J32" s="283" t="s">
        <v>13</v>
      </c>
    </row>
    <row r="33" spans="1:10" s="1" customFormat="1" ht="43.5" customHeight="1" thickBot="1">
      <c r="A33" s="62" t="s">
        <v>8</v>
      </c>
      <c r="B33" s="92" t="s">
        <v>9</v>
      </c>
      <c r="C33" s="70" t="s">
        <v>10</v>
      </c>
      <c r="D33" s="76" t="s">
        <v>11</v>
      </c>
      <c r="E33" s="284"/>
      <c r="F33" s="284"/>
      <c r="G33" s="296"/>
      <c r="H33" s="284"/>
      <c r="I33" s="296"/>
      <c r="J33" s="284"/>
    </row>
    <row r="34" spans="1:10" ht="13.5" thickBot="1">
      <c r="A34" s="66">
        <v>633</v>
      </c>
      <c r="B34" s="67">
        <v>5396200</v>
      </c>
      <c r="C34" s="67"/>
      <c r="D34" s="67"/>
      <c r="E34" s="11">
        <v>152300</v>
      </c>
      <c r="F34" s="68"/>
      <c r="G34" s="174">
        <v>10651.92</v>
      </c>
      <c r="H34" s="67"/>
      <c r="I34" s="67"/>
      <c r="J34" s="67"/>
    </row>
    <row r="35" spans="1:10" ht="13.5" thickBot="1">
      <c r="A35" s="66">
        <v>652</v>
      </c>
      <c r="B35" s="11"/>
      <c r="C35" s="11"/>
      <c r="D35" s="11">
        <v>251465</v>
      </c>
      <c r="E35" s="11"/>
      <c r="F35" s="11"/>
      <c r="G35" s="11"/>
      <c r="H35" s="11"/>
      <c r="I35" s="11"/>
      <c r="J35" s="11"/>
    </row>
    <row r="36" spans="1:10" ht="13.5" thickBot="1">
      <c r="A36" s="66">
        <v>661</v>
      </c>
      <c r="B36" s="11"/>
      <c r="C36" s="11">
        <v>3000</v>
      </c>
      <c r="D36" s="11"/>
      <c r="E36" s="11"/>
      <c r="F36" s="11"/>
      <c r="G36" s="11"/>
      <c r="H36" s="11"/>
      <c r="I36" s="11"/>
      <c r="J36" s="11"/>
    </row>
    <row r="37" spans="1:10" ht="13.5" thickBot="1">
      <c r="A37" s="66">
        <v>663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3.5" thickBot="1">
      <c r="A38" s="66">
        <v>671</v>
      </c>
      <c r="B38" s="173">
        <v>433170.59</v>
      </c>
      <c r="C38" s="11"/>
      <c r="D38" s="11"/>
      <c r="E38" s="11"/>
      <c r="F38" s="11"/>
      <c r="G38" s="11"/>
      <c r="H38" s="11"/>
      <c r="I38" s="11"/>
      <c r="J38" s="11"/>
    </row>
    <row r="39" spans="1:10" ht="13.5" customHeight="1" thickBot="1">
      <c r="A39" s="66">
        <v>721</v>
      </c>
      <c r="B39" s="11"/>
      <c r="C39" s="11"/>
      <c r="D39" s="11">
        <v>10360</v>
      </c>
      <c r="E39" s="11"/>
      <c r="F39" s="11"/>
      <c r="G39" s="173"/>
      <c r="H39" s="173"/>
      <c r="I39" s="11"/>
      <c r="J39" s="11"/>
    </row>
    <row r="40" spans="1:10" ht="13.5" thickBot="1">
      <c r="A40" s="69"/>
      <c r="B40" s="11"/>
      <c r="C40" s="11"/>
      <c r="D40" s="11"/>
      <c r="E40" s="11"/>
      <c r="F40" s="11"/>
      <c r="G40" s="173"/>
      <c r="H40" s="173"/>
      <c r="I40" s="11"/>
      <c r="J40" s="11"/>
    </row>
    <row r="41" spans="1:10" s="1" customFormat="1" ht="19.5" customHeight="1" thickBot="1">
      <c r="A41" s="86" t="s">
        <v>14</v>
      </c>
      <c r="B41" s="175">
        <f>SUM(B34:B40)</f>
        <v>5829370.59</v>
      </c>
      <c r="C41" s="89">
        <f aca="true" t="shared" si="2" ref="C41:J41">SUM(C34:C40)</f>
        <v>3000</v>
      </c>
      <c r="D41" s="89">
        <f t="shared" si="2"/>
        <v>261825</v>
      </c>
      <c r="E41" s="89">
        <f t="shared" si="2"/>
        <v>152300</v>
      </c>
      <c r="F41" s="89"/>
      <c r="G41" s="175">
        <f t="shared" si="2"/>
        <v>10651.92</v>
      </c>
      <c r="H41" s="175">
        <f t="shared" si="2"/>
        <v>0</v>
      </c>
      <c r="I41" s="89">
        <f t="shared" si="2"/>
        <v>0</v>
      </c>
      <c r="J41" s="90">
        <f t="shared" si="2"/>
        <v>0</v>
      </c>
    </row>
    <row r="42" spans="1:10" s="1" customFormat="1" ht="28.5" customHeight="1" thickBot="1">
      <c r="A42" s="10" t="s">
        <v>111</v>
      </c>
      <c r="B42" s="287">
        <v>6243647.51</v>
      </c>
      <c r="C42" s="287"/>
      <c r="D42" s="287"/>
      <c r="E42" s="287"/>
      <c r="F42" s="287"/>
      <c r="G42" s="287"/>
      <c r="H42" s="287"/>
      <c r="I42" s="287"/>
      <c r="J42" s="287"/>
    </row>
    <row r="43" spans="5:7" ht="13.5" customHeight="1">
      <c r="E43" s="15"/>
      <c r="F43" s="13"/>
      <c r="G43" s="16"/>
    </row>
    <row r="44" spans="1:7" ht="13.5" customHeight="1">
      <c r="A44" s="12" t="s">
        <v>102</v>
      </c>
      <c r="E44" s="15"/>
      <c r="F44" s="17"/>
      <c r="G44" s="18"/>
    </row>
    <row r="45" spans="1:7" ht="13.5" customHeight="1">
      <c r="A45" s="12" t="s">
        <v>103</v>
      </c>
      <c r="F45" s="19"/>
      <c r="G45" s="180" t="s">
        <v>118</v>
      </c>
    </row>
    <row r="46" spans="1:7" ht="13.5" customHeight="1">
      <c r="A46" s="12" t="s">
        <v>104</v>
      </c>
      <c r="F46" s="21"/>
      <c r="G46" s="22" t="s">
        <v>117</v>
      </c>
    </row>
    <row r="47" spans="6:7" ht="13.5" customHeight="1">
      <c r="F47" s="13"/>
      <c r="G47" s="14"/>
    </row>
    <row r="48" spans="5:7" ht="28.5" customHeight="1">
      <c r="E48" s="15"/>
      <c r="F48" s="13"/>
      <c r="G48" s="23"/>
    </row>
    <row r="49" spans="5:7" ht="13.5" customHeight="1">
      <c r="E49" s="15"/>
      <c r="F49" s="13"/>
      <c r="G49" s="18"/>
    </row>
    <row r="50" spans="6:7" ht="13.5" customHeight="1">
      <c r="F50" s="13"/>
      <c r="G50" s="14"/>
    </row>
    <row r="51" spans="6:7" ht="13.5" customHeight="1">
      <c r="F51" s="13"/>
      <c r="G51" s="22"/>
    </row>
    <row r="52" spans="6:7" ht="13.5" customHeight="1">
      <c r="F52" s="13"/>
      <c r="G52" s="14"/>
    </row>
    <row r="53" spans="6:7" ht="22.5" customHeight="1">
      <c r="F53" s="13"/>
      <c r="G53" s="24"/>
    </row>
    <row r="54" spans="6:7" ht="13.5" customHeight="1">
      <c r="F54" s="19"/>
      <c r="G54" s="20"/>
    </row>
    <row r="55" spans="2:7" ht="13.5" customHeight="1">
      <c r="B55" s="15"/>
      <c r="C55" s="15"/>
      <c r="D55" s="15"/>
      <c r="F55" s="19"/>
      <c r="G55" s="25"/>
    </row>
    <row r="56" spans="5:7" ht="13.5" customHeight="1">
      <c r="E56" s="15"/>
      <c r="F56" s="19"/>
      <c r="G56" s="26"/>
    </row>
    <row r="57" spans="5:7" ht="13.5" customHeight="1">
      <c r="E57" s="15"/>
      <c r="F57" s="21"/>
      <c r="G57" s="18"/>
    </row>
    <row r="58" spans="6:7" ht="13.5" customHeight="1">
      <c r="F58" s="13"/>
      <c r="G58" s="14"/>
    </row>
    <row r="59" spans="2:7" ht="13.5" customHeight="1">
      <c r="B59" s="15"/>
      <c r="C59" s="15"/>
      <c r="D59" s="15"/>
      <c r="F59" s="13"/>
      <c r="G59" s="16"/>
    </row>
    <row r="60" spans="5:7" ht="13.5" customHeight="1">
      <c r="E60" s="15"/>
      <c r="F60" s="13"/>
      <c r="G60" s="25"/>
    </row>
    <row r="61" spans="5:7" ht="13.5" customHeight="1">
      <c r="E61" s="15"/>
      <c r="F61" s="21"/>
      <c r="G61" s="18"/>
    </row>
    <row r="62" spans="6:7" ht="13.5" customHeight="1">
      <c r="F62" s="19"/>
      <c r="G62" s="14"/>
    </row>
    <row r="63" spans="5:7" ht="13.5" customHeight="1">
      <c r="E63" s="15"/>
      <c r="F63" s="19"/>
      <c r="G63" s="25"/>
    </row>
    <row r="64" spans="6:7" ht="22.5" customHeight="1">
      <c r="F64" s="21"/>
      <c r="G64" s="24"/>
    </row>
    <row r="65" spans="6:7" ht="13.5" customHeight="1">
      <c r="F65" s="13"/>
      <c r="G65" s="14"/>
    </row>
    <row r="66" spans="6:7" ht="13.5" customHeight="1">
      <c r="F66" s="21"/>
      <c r="G66" s="18"/>
    </row>
    <row r="67" spans="6:7" ht="13.5" customHeight="1">
      <c r="F67" s="13"/>
      <c r="G67" s="14"/>
    </row>
    <row r="68" spans="6:7" ht="13.5" customHeight="1">
      <c r="F68" s="13"/>
      <c r="G68" s="14"/>
    </row>
    <row r="69" spans="1:7" ht="13.5" customHeight="1">
      <c r="A69" s="15"/>
      <c r="F69" s="27"/>
      <c r="G69" s="25"/>
    </row>
    <row r="70" spans="2:7" ht="13.5" customHeight="1">
      <c r="B70" s="15"/>
      <c r="C70" s="15"/>
      <c r="D70" s="15"/>
      <c r="E70" s="15"/>
      <c r="F70" s="28"/>
      <c r="G70" s="25"/>
    </row>
    <row r="71" spans="2:7" ht="13.5" customHeight="1">
      <c r="B71" s="15"/>
      <c r="C71" s="15"/>
      <c r="D71" s="15"/>
      <c r="E71" s="15"/>
      <c r="F71" s="28"/>
      <c r="G71" s="16"/>
    </row>
    <row r="72" spans="2:7" ht="13.5" customHeight="1">
      <c r="B72" s="15"/>
      <c r="C72" s="15"/>
      <c r="D72" s="15"/>
      <c r="E72" s="15"/>
      <c r="F72" s="21"/>
      <c r="G72" s="22"/>
    </row>
    <row r="73" spans="6:7" ht="12.75">
      <c r="F73" s="13"/>
      <c r="G73" s="14"/>
    </row>
    <row r="74" spans="2:7" ht="12.75">
      <c r="B74" s="15"/>
      <c r="C74" s="15"/>
      <c r="D74" s="15"/>
      <c r="F74" s="13"/>
      <c r="G74" s="25"/>
    </row>
    <row r="75" spans="5:7" ht="12.75">
      <c r="E75" s="15"/>
      <c r="F75" s="13"/>
      <c r="G75" s="16"/>
    </row>
    <row r="76" spans="5:7" ht="12.75">
      <c r="E76" s="15"/>
      <c r="F76" s="21"/>
      <c r="G76" s="18"/>
    </row>
    <row r="77" spans="6:7" ht="12.75">
      <c r="F77" s="13"/>
      <c r="G77" s="14"/>
    </row>
    <row r="78" spans="6:7" ht="12.75">
      <c r="F78" s="13"/>
      <c r="G78" s="14"/>
    </row>
    <row r="79" spans="6:7" ht="12.75">
      <c r="F79" s="29"/>
      <c r="G79" s="30"/>
    </row>
    <row r="80" spans="6:7" ht="12.75">
      <c r="F80" s="13"/>
      <c r="G80" s="14"/>
    </row>
    <row r="81" spans="6:7" ht="12.75">
      <c r="F81" s="13"/>
      <c r="G81" s="14"/>
    </row>
    <row r="82" spans="6:7" ht="12.75">
      <c r="F82" s="13"/>
      <c r="G82" s="14"/>
    </row>
    <row r="83" spans="6:7" ht="12.75">
      <c r="F83" s="21"/>
      <c r="G83" s="18"/>
    </row>
    <row r="84" spans="6:7" ht="12.75">
      <c r="F84" s="13"/>
      <c r="G84" s="14"/>
    </row>
    <row r="85" spans="6:7" ht="12.75">
      <c r="F85" s="21"/>
      <c r="G85" s="18"/>
    </row>
    <row r="86" spans="6:7" ht="12.75">
      <c r="F86" s="13"/>
      <c r="G86" s="14"/>
    </row>
    <row r="87" spans="6:7" ht="12.75">
      <c r="F87" s="13"/>
      <c r="G87" s="14"/>
    </row>
    <row r="88" spans="6:7" ht="12.75">
      <c r="F88" s="13"/>
      <c r="G88" s="14"/>
    </row>
    <row r="89" spans="6:7" ht="12.75">
      <c r="F89" s="13"/>
      <c r="G89" s="14"/>
    </row>
    <row r="90" spans="1:7" ht="28.5" customHeight="1">
      <c r="A90" s="31"/>
      <c r="B90" s="31"/>
      <c r="C90" s="31"/>
      <c r="D90" s="31"/>
      <c r="E90" s="31"/>
      <c r="F90" s="32"/>
      <c r="G90" s="33"/>
    </row>
    <row r="91" spans="5:7" ht="12.75">
      <c r="E91" s="15"/>
      <c r="F91" s="13"/>
      <c r="G91" s="16"/>
    </row>
    <row r="92" spans="6:7" ht="12.75">
      <c r="F92" s="34"/>
      <c r="G92" s="35"/>
    </row>
    <row r="93" spans="6:7" ht="12.75">
      <c r="F93" s="13"/>
      <c r="G93" s="14"/>
    </row>
    <row r="94" spans="6:7" ht="12.75">
      <c r="F94" s="29"/>
      <c r="G94" s="30"/>
    </row>
    <row r="95" spans="6:7" ht="12.75">
      <c r="F95" s="29"/>
      <c r="G95" s="30"/>
    </row>
    <row r="96" spans="6:7" ht="12.75">
      <c r="F96" s="13"/>
      <c r="G96" s="14"/>
    </row>
    <row r="97" spans="6:7" ht="12.75">
      <c r="F97" s="21"/>
      <c r="G97" s="18"/>
    </row>
    <row r="98" spans="6:7" ht="12.75">
      <c r="F98" s="13"/>
      <c r="G98" s="14"/>
    </row>
    <row r="99" spans="6:7" ht="12.75">
      <c r="F99" s="13"/>
      <c r="G99" s="14"/>
    </row>
    <row r="100" spans="6:7" ht="12.75">
      <c r="F100" s="21"/>
      <c r="G100" s="18"/>
    </row>
    <row r="101" spans="6:7" ht="12.75">
      <c r="F101" s="13"/>
      <c r="G101" s="14"/>
    </row>
    <row r="102" spans="6:7" ht="12.75">
      <c r="F102" s="29"/>
      <c r="G102" s="30"/>
    </row>
    <row r="103" spans="6:7" ht="12.75">
      <c r="F103" s="21"/>
      <c r="G103" s="35"/>
    </row>
    <row r="104" spans="6:7" ht="12.75">
      <c r="F104" s="19"/>
      <c r="G104" s="30"/>
    </row>
    <row r="105" spans="6:7" ht="12.75">
      <c r="F105" s="21"/>
      <c r="G105" s="18"/>
    </row>
    <row r="106" spans="6:7" ht="12.75">
      <c r="F106" s="13"/>
      <c r="G106" s="14"/>
    </row>
    <row r="107" spans="5:7" ht="12.75">
      <c r="E107" s="15"/>
      <c r="F107" s="13"/>
      <c r="G107" s="16"/>
    </row>
    <row r="108" spans="6:7" ht="12.75">
      <c r="F108" s="19"/>
      <c r="G108" s="18"/>
    </row>
    <row r="109" spans="6:7" ht="12.75">
      <c r="F109" s="19"/>
      <c r="G109" s="30"/>
    </row>
    <row r="110" spans="5:7" ht="12.75">
      <c r="E110" s="15"/>
      <c r="F110" s="19"/>
      <c r="G110" s="36"/>
    </row>
    <row r="111" spans="5:7" ht="12.75">
      <c r="E111" s="15"/>
      <c r="F111" s="21"/>
      <c r="G111" s="22"/>
    </row>
    <row r="112" spans="6:7" ht="12.75">
      <c r="F112" s="13"/>
      <c r="G112" s="14"/>
    </row>
    <row r="113" spans="6:7" ht="12.75">
      <c r="F113" s="34"/>
      <c r="G113" s="37"/>
    </row>
    <row r="114" spans="6:7" ht="11.25" customHeight="1">
      <c r="F114" s="29"/>
      <c r="G114" s="30"/>
    </row>
    <row r="115" spans="2:7" ht="24" customHeight="1">
      <c r="B115" s="15"/>
      <c r="C115" s="15"/>
      <c r="D115" s="15"/>
      <c r="F115" s="29"/>
      <c r="G115" s="38"/>
    </row>
    <row r="116" spans="5:7" ht="15" customHeight="1">
      <c r="E116" s="15"/>
      <c r="F116" s="29"/>
      <c r="G116" s="38"/>
    </row>
    <row r="117" spans="6:7" ht="11.25" customHeight="1">
      <c r="F117" s="34"/>
      <c r="G117" s="35"/>
    </row>
    <row r="118" spans="6:7" ht="12.75">
      <c r="F118" s="29"/>
      <c r="G118" s="30"/>
    </row>
    <row r="119" spans="2:7" ht="13.5" customHeight="1">
      <c r="B119" s="15"/>
      <c r="C119" s="15"/>
      <c r="D119" s="15"/>
      <c r="F119" s="29"/>
      <c r="G119" s="39"/>
    </row>
    <row r="120" spans="5:7" ht="12.75" customHeight="1">
      <c r="E120" s="15"/>
      <c r="F120" s="29"/>
      <c r="G120" s="16"/>
    </row>
    <row r="121" spans="5:7" ht="12.75" customHeight="1">
      <c r="E121" s="15"/>
      <c r="F121" s="21"/>
      <c r="G121" s="22"/>
    </row>
    <row r="122" spans="6:7" ht="12.75">
      <c r="F122" s="13"/>
      <c r="G122" s="14"/>
    </row>
    <row r="123" spans="5:7" ht="12.75">
      <c r="E123" s="15"/>
      <c r="F123" s="13"/>
      <c r="G123" s="36"/>
    </row>
    <row r="124" spans="6:7" ht="12.75">
      <c r="F124" s="34"/>
      <c r="G124" s="35"/>
    </row>
    <row r="125" spans="6:7" ht="12.75">
      <c r="F125" s="29"/>
      <c r="G125" s="30"/>
    </row>
    <row r="126" spans="6:7" ht="12.75">
      <c r="F126" s="13"/>
      <c r="G126" s="14"/>
    </row>
    <row r="127" spans="1:7" ht="19.5" customHeight="1">
      <c r="A127" s="40"/>
      <c r="B127" s="6"/>
      <c r="C127" s="6"/>
      <c r="D127" s="6"/>
      <c r="E127" s="6"/>
      <c r="F127" s="6"/>
      <c r="G127" s="25"/>
    </row>
    <row r="128" spans="1:7" ht="15" customHeight="1">
      <c r="A128" s="15"/>
      <c r="F128" s="27"/>
      <c r="G128" s="25"/>
    </row>
    <row r="129" spans="1:7" ht="12.75">
      <c r="A129" s="15"/>
      <c r="B129" s="15"/>
      <c r="C129" s="15"/>
      <c r="D129" s="15"/>
      <c r="F129" s="27"/>
      <c r="G129" s="16"/>
    </row>
    <row r="130" spans="5:7" ht="12.75">
      <c r="E130" s="15"/>
      <c r="F130" s="13"/>
      <c r="G130" s="25"/>
    </row>
    <row r="131" spans="6:7" ht="12.75">
      <c r="F131" s="17"/>
      <c r="G131" s="18"/>
    </row>
    <row r="132" spans="2:7" ht="12.75">
      <c r="B132" s="15"/>
      <c r="C132" s="15"/>
      <c r="D132" s="15"/>
      <c r="F132" s="13"/>
      <c r="G132" s="16"/>
    </row>
    <row r="133" spans="5:7" ht="12.75">
      <c r="E133" s="15"/>
      <c r="F133" s="13"/>
      <c r="G133" s="16"/>
    </row>
    <row r="134" spans="6:7" ht="12.75">
      <c r="F134" s="21"/>
      <c r="G134" s="22"/>
    </row>
    <row r="135" spans="5:7" ht="22.5" customHeight="1">
      <c r="E135" s="15"/>
      <c r="F135" s="13"/>
      <c r="G135" s="23"/>
    </row>
    <row r="136" spans="6:7" ht="12.75">
      <c r="F136" s="13"/>
      <c r="G136" s="22"/>
    </row>
    <row r="137" spans="2:7" ht="12.75">
      <c r="B137" s="15"/>
      <c r="C137" s="15"/>
      <c r="D137" s="15"/>
      <c r="F137" s="19"/>
      <c r="G137" s="25"/>
    </row>
    <row r="138" spans="5:7" ht="12.75">
      <c r="E138" s="15"/>
      <c r="F138" s="19"/>
      <c r="G138" s="26"/>
    </row>
    <row r="139" spans="6:7" ht="12.75">
      <c r="F139" s="21"/>
      <c r="G139" s="18"/>
    </row>
    <row r="140" spans="1:7" ht="13.5" customHeight="1">
      <c r="A140" s="15"/>
      <c r="F140" s="27"/>
      <c r="G140" s="25"/>
    </row>
    <row r="141" spans="2:7" ht="13.5" customHeight="1">
      <c r="B141" s="15"/>
      <c r="C141" s="15"/>
      <c r="D141" s="15"/>
      <c r="F141" s="13"/>
      <c r="G141" s="25"/>
    </row>
    <row r="142" spans="5:7" ht="13.5" customHeight="1">
      <c r="E142" s="15"/>
      <c r="F142" s="13"/>
      <c r="G142" s="16"/>
    </row>
    <row r="143" spans="5:7" ht="12.75">
      <c r="E143" s="15"/>
      <c r="F143" s="21"/>
      <c r="G143" s="18"/>
    </row>
    <row r="144" spans="5:7" ht="12.75">
      <c r="E144" s="15"/>
      <c r="F144" s="13"/>
      <c r="G144" s="16"/>
    </row>
    <row r="145" spans="6:7" ht="12.75">
      <c r="F145" s="34"/>
      <c r="G145" s="35"/>
    </row>
    <row r="146" spans="5:7" ht="12.75">
      <c r="E146" s="15"/>
      <c r="F146" s="19"/>
      <c r="G146" s="36"/>
    </row>
    <row r="147" spans="5:7" ht="12.75">
      <c r="E147" s="15"/>
      <c r="F147" s="21"/>
      <c r="G147" s="22"/>
    </row>
    <row r="148" spans="6:7" ht="12.75">
      <c r="F148" s="34"/>
      <c r="G148" s="41"/>
    </row>
    <row r="149" spans="2:7" ht="12.75">
      <c r="B149" s="15"/>
      <c r="C149" s="15"/>
      <c r="D149" s="15"/>
      <c r="F149" s="29"/>
      <c r="G149" s="39"/>
    </row>
    <row r="150" spans="5:7" ht="12.75">
      <c r="E150" s="15"/>
      <c r="F150" s="29"/>
      <c r="G150" s="16"/>
    </row>
    <row r="151" spans="5:7" ht="12.75">
      <c r="E151" s="15"/>
      <c r="F151" s="21"/>
      <c r="G151" s="22"/>
    </row>
    <row r="152" spans="5:7" ht="12.75">
      <c r="E152" s="15"/>
      <c r="F152" s="21"/>
      <c r="G152" s="22"/>
    </row>
    <row r="153" spans="6:7" ht="12.75">
      <c r="F153" s="13"/>
      <c r="G153" s="14"/>
    </row>
    <row r="154" spans="1:7" s="42" customFormat="1" ht="18" customHeight="1">
      <c r="A154" s="299"/>
      <c r="B154" s="300"/>
      <c r="C154" s="300"/>
      <c r="D154" s="300"/>
      <c r="E154" s="300"/>
      <c r="F154" s="300"/>
      <c r="G154" s="300"/>
    </row>
    <row r="155" spans="1:7" ht="28.5" customHeight="1">
      <c r="A155" s="31"/>
      <c r="B155" s="31"/>
      <c r="C155" s="31"/>
      <c r="D155" s="31"/>
      <c r="E155" s="31"/>
      <c r="F155" s="32"/>
      <c r="G155" s="33"/>
    </row>
    <row r="157" spans="1:7" ht="15.75">
      <c r="A157" s="44"/>
      <c r="B157" s="15"/>
      <c r="C157" s="15"/>
      <c r="D157" s="15"/>
      <c r="E157" s="15"/>
      <c r="F157" s="45"/>
      <c r="G157" s="5"/>
    </row>
    <row r="158" spans="1:7" ht="12.75">
      <c r="A158" s="15"/>
      <c r="B158" s="15"/>
      <c r="C158" s="15"/>
      <c r="D158" s="15"/>
      <c r="E158" s="15"/>
      <c r="F158" s="45"/>
      <c r="G158" s="5"/>
    </row>
    <row r="159" spans="1:7" ht="17.25" customHeight="1">
      <c r="A159" s="15"/>
      <c r="B159" s="15"/>
      <c r="C159" s="15"/>
      <c r="D159" s="15"/>
      <c r="E159" s="15"/>
      <c r="F159" s="45"/>
      <c r="G159" s="5"/>
    </row>
    <row r="160" spans="1:7" ht="13.5" customHeight="1">
      <c r="A160" s="15"/>
      <c r="B160" s="15"/>
      <c r="C160" s="15"/>
      <c r="D160" s="15"/>
      <c r="E160" s="15"/>
      <c r="F160" s="45"/>
      <c r="G160" s="5"/>
    </row>
    <row r="161" spans="1:7" ht="12.75">
      <c r="A161" s="15"/>
      <c r="B161" s="15"/>
      <c r="C161" s="15"/>
      <c r="D161" s="15"/>
      <c r="E161" s="15"/>
      <c r="F161" s="45"/>
      <c r="G161" s="5"/>
    </row>
    <row r="162" spans="1:5" ht="12.75">
      <c r="A162" s="15"/>
      <c r="B162" s="15"/>
      <c r="C162" s="15"/>
      <c r="D162" s="15"/>
      <c r="E162" s="15"/>
    </row>
    <row r="163" spans="1:7" ht="12.75">
      <c r="A163" s="15"/>
      <c r="B163" s="15"/>
      <c r="C163" s="15"/>
      <c r="D163" s="15"/>
      <c r="E163" s="15"/>
      <c r="F163" s="45"/>
      <c r="G163" s="5"/>
    </row>
    <row r="164" spans="1:7" ht="12.75">
      <c r="A164" s="15"/>
      <c r="B164" s="15"/>
      <c r="C164" s="15"/>
      <c r="D164" s="15"/>
      <c r="E164" s="15"/>
      <c r="F164" s="45"/>
      <c r="G164" s="46"/>
    </row>
    <row r="165" spans="1:7" ht="12.75">
      <c r="A165" s="15"/>
      <c r="B165" s="15"/>
      <c r="C165" s="15"/>
      <c r="D165" s="15"/>
      <c r="E165" s="15"/>
      <c r="F165" s="45"/>
      <c r="G165" s="5"/>
    </row>
    <row r="166" spans="1:7" ht="22.5" customHeight="1">
      <c r="A166" s="15"/>
      <c r="B166" s="15"/>
      <c r="C166" s="15"/>
      <c r="D166" s="15"/>
      <c r="E166" s="15"/>
      <c r="F166" s="45"/>
      <c r="G166" s="23"/>
    </row>
    <row r="167" spans="6:7" ht="22.5" customHeight="1">
      <c r="F167" s="21"/>
      <c r="G167" s="24"/>
    </row>
  </sheetData>
  <sheetProtection/>
  <mergeCells count="32">
    <mergeCell ref="A154:G154"/>
    <mergeCell ref="B31:J31"/>
    <mergeCell ref="E32:E33"/>
    <mergeCell ref="E19:E20"/>
    <mergeCell ref="H32:H33"/>
    <mergeCell ref="B19:D19"/>
    <mergeCell ref="G19:G20"/>
    <mergeCell ref="F32:F33"/>
    <mergeCell ref="A30:J30"/>
    <mergeCell ref="J32:J33"/>
    <mergeCell ref="B42:J42"/>
    <mergeCell ref="G32:G33"/>
    <mergeCell ref="F19:F20"/>
    <mergeCell ref="I32:I33"/>
    <mergeCell ref="H19:H20"/>
    <mergeCell ref="G5:G6"/>
    <mergeCell ref="I5:I6"/>
    <mergeCell ref="A17:J17"/>
    <mergeCell ref="B18:J18"/>
    <mergeCell ref="I19:I20"/>
    <mergeCell ref="E5:E6"/>
    <mergeCell ref="H5:H6"/>
    <mergeCell ref="J5:J6"/>
    <mergeCell ref="B5:D5"/>
    <mergeCell ref="B29:J29"/>
    <mergeCell ref="B32:D32"/>
    <mergeCell ref="J19:J20"/>
    <mergeCell ref="A1:J1"/>
    <mergeCell ref="A2:J2"/>
    <mergeCell ref="B16:J16"/>
    <mergeCell ref="B4:J4"/>
    <mergeCell ref="F5:F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orientation="landscape" paperSize="9" scale="88" r:id="rId2"/>
  <headerFooter alignWithMargins="0">
    <oddFooter>&amp;R&amp;P</oddFooter>
  </headerFooter>
  <rowBreaks count="3" manualBreakCount="3">
    <brk id="16" max="9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0"/>
  <sheetViews>
    <sheetView tabSelected="1" view="pageBreakPreview" zoomScale="60" workbookViewId="0" topLeftCell="C1">
      <selection activeCell="J33" sqref="J33"/>
    </sheetView>
  </sheetViews>
  <sheetFormatPr defaultColWidth="11.421875" defaultRowHeight="12.75"/>
  <cols>
    <col min="1" max="1" width="4.421875" style="3" customWidth="1"/>
    <col min="2" max="3" width="4.57421875" style="3" customWidth="1"/>
    <col min="4" max="4" width="6.28125" style="3" customWidth="1"/>
    <col min="5" max="5" width="17.7109375" style="59" customWidth="1"/>
    <col min="6" max="6" width="55.140625" style="60" customWidth="1"/>
    <col min="7" max="7" width="16.421875" style="2" customWidth="1"/>
    <col min="8" max="8" width="15.8515625" style="2" customWidth="1"/>
    <col min="9" max="9" width="9.140625" style="2" customWidth="1"/>
    <col min="10" max="10" width="10.00390625" style="2" customWidth="1"/>
    <col min="11" max="11" width="8.8515625" style="2" customWidth="1"/>
    <col min="12" max="12" width="8.421875" style="2" customWidth="1"/>
    <col min="13" max="13" width="10.421875" style="2" customWidth="1"/>
    <col min="14" max="14" width="16.00390625" style="2" customWidth="1"/>
    <col min="15" max="15" width="15.8515625" style="2" customWidth="1"/>
    <col min="16" max="16" width="21.140625" style="2" customWidth="1"/>
    <col min="17" max="17" width="12.140625" style="2" customWidth="1"/>
    <col min="18" max="18" width="9.7109375" style="2" customWidth="1"/>
    <col min="19" max="19" width="12.28125" style="2" customWidth="1"/>
    <col min="20" max="21" width="17.7109375" style="2" customWidth="1"/>
    <col min="22" max="16384" width="11.421875" style="3" customWidth="1"/>
  </cols>
  <sheetData>
    <row r="1" spans="5:21" ht="24" customHeight="1">
      <c r="E1" s="302" t="s">
        <v>130</v>
      </c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4"/>
    </row>
    <row r="2" spans="1:21" s="5" customFormat="1" ht="102">
      <c r="A2" s="197" t="s">
        <v>123</v>
      </c>
      <c r="B2" s="198" t="s">
        <v>122</v>
      </c>
      <c r="C2" s="199" t="s">
        <v>121</v>
      </c>
      <c r="D2" s="199" t="s">
        <v>120</v>
      </c>
      <c r="E2" s="4" t="s">
        <v>119</v>
      </c>
      <c r="F2" s="111" t="s">
        <v>17</v>
      </c>
      <c r="G2" s="4" t="s">
        <v>54</v>
      </c>
      <c r="H2" s="110" t="s">
        <v>9</v>
      </c>
      <c r="I2" s="110" t="s">
        <v>10</v>
      </c>
      <c r="J2" s="110" t="s">
        <v>97</v>
      </c>
      <c r="K2" s="110" t="s">
        <v>98</v>
      </c>
      <c r="L2" s="110" t="s">
        <v>99</v>
      </c>
      <c r="M2" s="209" t="s">
        <v>100</v>
      </c>
      <c r="N2" s="4" t="s">
        <v>127</v>
      </c>
      <c r="O2" s="4" t="s">
        <v>128</v>
      </c>
      <c r="P2" s="109"/>
      <c r="Q2" s="112"/>
      <c r="R2" s="112"/>
      <c r="S2" s="112"/>
      <c r="T2" s="109"/>
      <c r="U2" s="109"/>
    </row>
    <row r="3" spans="1:21" ht="12.75">
      <c r="A3" s="64"/>
      <c r="B3" s="64"/>
      <c r="C3" s="64"/>
      <c r="D3" s="64"/>
      <c r="E3" s="65"/>
      <c r="F3" s="181"/>
      <c r="G3" s="64"/>
      <c r="H3" s="103"/>
      <c r="I3" s="103"/>
      <c r="J3" s="103"/>
      <c r="K3" s="103"/>
      <c r="L3" s="103"/>
      <c r="M3" s="64"/>
      <c r="N3" s="64"/>
      <c r="O3" s="64"/>
      <c r="P3" s="3"/>
      <c r="Q3" s="3"/>
      <c r="R3" s="3"/>
      <c r="S3" s="3"/>
      <c r="T3" s="3"/>
      <c r="U3" s="3"/>
    </row>
    <row r="4" spans="1:21" s="5" customFormat="1" ht="12.75">
      <c r="A4" s="135"/>
      <c r="B4" s="135"/>
      <c r="C4" s="135"/>
      <c r="D4" s="135"/>
      <c r="E4" s="65">
        <v>213</v>
      </c>
      <c r="F4" s="182" t="s">
        <v>55</v>
      </c>
      <c r="G4" s="113"/>
      <c r="H4" s="114"/>
      <c r="I4" s="114"/>
      <c r="J4" s="114"/>
      <c r="K4" s="114"/>
      <c r="L4" s="114"/>
      <c r="M4" s="115"/>
      <c r="N4" s="115"/>
      <c r="O4" s="113"/>
      <c r="P4" s="39"/>
      <c r="Q4" s="39"/>
      <c r="R4" s="39"/>
      <c r="S4" s="39"/>
      <c r="T4" s="39"/>
      <c r="U4" s="39"/>
    </row>
    <row r="5" spans="1:21" s="5" customFormat="1" ht="12.75">
      <c r="A5" s="135"/>
      <c r="B5" s="135"/>
      <c r="C5" s="135"/>
      <c r="D5" s="135"/>
      <c r="E5" s="65" t="s">
        <v>56</v>
      </c>
      <c r="F5" s="182" t="s">
        <v>57</v>
      </c>
      <c r="G5" s="115"/>
      <c r="H5" s="114"/>
      <c r="I5" s="114"/>
      <c r="J5" s="114"/>
      <c r="K5" s="114"/>
      <c r="L5" s="114"/>
      <c r="M5" s="115"/>
      <c r="N5" s="115"/>
      <c r="O5" s="113"/>
      <c r="P5" s="39"/>
      <c r="Q5" s="39"/>
      <c r="R5" s="39"/>
      <c r="S5" s="39"/>
      <c r="T5" s="39"/>
      <c r="U5" s="39"/>
    </row>
    <row r="6" spans="1:21" s="5" customFormat="1" ht="12.75">
      <c r="A6" s="135"/>
      <c r="B6" s="135"/>
      <c r="C6" s="135"/>
      <c r="D6" s="135"/>
      <c r="E6" s="116"/>
      <c r="F6" s="183" t="s">
        <v>94</v>
      </c>
      <c r="G6" s="157">
        <v>6220296.44</v>
      </c>
      <c r="H6" s="166">
        <v>5762924.44</v>
      </c>
      <c r="I6" s="145">
        <v>3000</v>
      </c>
      <c r="J6" s="145">
        <v>152300</v>
      </c>
      <c r="K6" s="145">
        <v>13500</v>
      </c>
      <c r="L6" s="145">
        <v>6672</v>
      </c>
      <c r="M6" s="144">
        <v>281900</v>
      </c>
      <c r="N6" s="157">
        <v>6270647.51</v>
      </c>
      <c r="O6" s="157">
        <v>6270647.51</v>
      </c>
      <c r="P6" s="167"/>
      <c r="Q6" s="119"/>
      <c r="R6" s="119"/>
      <c r="S6" s="119"/>
      <c r="T6" s="119"/>
      <c r="U6" s="119"/>
    </row>
    <row r="7" spans="1:21" s="5" customFormat="1" ht="12.75" customHeight="1">
      <c r="A7" s="135"/>
      <c r="B7" s="135"/>
      <c r="C7" s="135"/>
      <c r="D7" s="135"/>
      <c r="E7" s="120"/>
      <c r="F7" s="184"/>
      <c r="G7" s="121"/>
      <c r="H7" s="122"/>
      <c r="I7" s="122"/>
      <c r="J7" s="122"/>
      <c r="K7" s="122"/>
      <c r="L7" s="122"/>
      <c r="M7" s="121"/>
      <c r="N7" s="121"/>
      <c r="O7" s="121"/>
      <c r="P7" s="123"/>
      <c r="Q7" s="123"/>
      <c r="R7" s="123"/>
      <c r="S7" s="123"/>
      <c r="T7" s="123"/>
      <c r="U7" s="123"/>
    </row>
    <row r="8" spans="1:21" s="5" customFormat="1" ht="12.75" customHeight="1">
      <c r="A8" s="135"/>
      <c r="B8" s="135"/>
      <c r="C8" s="135"/>
      <c r="D8" s="135"/>
      <c r="E8" s="124" t="s">
        <v>35</v>
      </c>
      <c r="F8" s="185" t="s">
        <v>93</v>
      </c>
      <c r="G8" s="125">
        <f>SUM(H8)</f>
        <v>5396200</v>
      </c>
      <c r="H8" s="126">
        <f>SUM(H9)</f>
        <v>5396200</v>
      </c>
      <c r="I8" s="126"/>
      <c r="J8" s="126"/>
      <c r="K8" s="126"/>
      <c r="L8" s="126"/>
      <c r="M8" s="125"/>
      <c r="N8" s="125">
        <v>5396200</v>
      </c>
      <c r="O8" s="125">
        <v>5396200</v>
      </c>
      <c r="P8" s="206"/>
      <c r="Q8" s="127"/>
      <c r="R8" s="127"/>
      <c r="S8" s="127"/>
      <c r="T8" s="127"/>
      <c r="U8" s="127"/>
    </row>
    <row r="9" spans="1:21" s="5" customFormat="1" ht="12.75">
      <c r="A9" s="161">
        <v>3</v>
      </c>
      <c r="B9" s="135"/>
      <c r="C9" s="135"/>
      <c r="D9" s="135"/>
      <c r="E9" s="128"/>
      <c r="F9" s="186" t="s">
        <v>18</v>
      </c>
      <c r="G9" s="129">
        <f>SUM(H9)</f>
        <v>5396200</v>
      </c>
      <c r="H9" s="130">
        <v>5396200</v>
      </c>
      <c r="I9" s="130"/>
      <c r="J9" s="130"/>
      <c r="K9" s="130"/>
      <c r="L9" s="130"/>
      <c r="M9" s="129"/>
      <c r="N9" s="129">
        <v>5396200</v>
      </c>
      <c r="O9" s="129">
        <v>5396200</v>
      </c>
      <c r="P9" s="168"/>
      <c r="Q9" s="131"/>
      <c r="R9" s="131"/>
      <c r="S9" s="131"/>
      <c r="T9" s="131"/>
      <c r="U9" s="131"/>
    </row>
    <row r="10" spans="1:21" s="228" customFormat="1" ht="12.75">
      <c r="A10" s="219"/>
      <c r="B10" s="219">
        <v>31</v>
      </c>
      <c r="C10" s="219"/>
      <c r="D10" s="219"/>
      <c r="E10" s="229"/>
      <c r="F10" s="230" t="s">
        <v>19</v>
      </c>
      <c r="G10" s="224">
        <f>SUM(H10)</f>
        <v>5007000</v>
      </c>
      <c r="H10" s="225">
        <f>H11+H12+H13</f>
        <v>5007000</v>
      </c>
      <c r="I10" s="225"/>
      <c r="J10" s="225"/>
      <c r="K10" s="225"/>
      <c r="L10" s="225"/>
      <c r="M10" s="224"/>
      <c r="N10" s="224">
        <v>5007000</v>
      </c>
      <c r="O10" s="224">
        <v>5007000</v>
      </c>
      <c r="P10" s="227"/>
      <c r="Q10" s="227"/>
      <c r="R10" s="227"/>
      <c r="S10" s="227"/>
      <c r="T10" s="227"/>
      <c r="U10" s="227"/>
    </row>
    <row r="11" spans="1:21" s="239" customFormat="1" ht="12.75">
      <c r="A11" s="232"/>
      <c r="B11" s="232"/>
      <c r="C11" s="232">
        <v>311</v>
      </c>
      <c r="D11" s="232"/>
      <c r="E11" s="242"/>
      <c r="F11" s="189" t="s">
        <v>20</v>
      </c>
      <c r="G11" s="138">
        <f>SUM(H11)</f>
        <v>4220000</v>
      </c>
      <c r="H11" s="139">
        <v>4220000</v>
      </c>
      <c r="I11" s="139"/>
      <c r="J11" s="139"/>
      <c r="K11" s="139"/>
      <c r="L11" s="139"/>
      <c r="M11" s="138"/>
      <c r="N11" s="138"/>
      <c r="O11" s="138"/>
      <c r="P11" s="203"/>
      <c r="Q11" s="203"/>
      <c r="R11" s="203"/>
      <c r="S11" s="203"/>
      <c r="T11" s="203"/>
      <c r="U11" s="203"/>
    </row>
    <row r="12" spans="1:21" s="239" customFormat="1" ht="12.75">
      <c r="A12" s="232"/>
      <c r="B12" s="232"/>
      <c r="C12" s="232">
        <v>312</v>
      </c>
      <c r="D12" s="232"/>
      <c r="E12" s="137"/>
      <c r="F12" s="189" t="s">
        <v>21</v>
      </c>
      <c r="G12" s="138">
        <v>72000</v>
      </c>
      <c r="H12" s="139">
        <v>72000</v>
      </c>
      <c r="I12" s="139"/>
      <c r="J12" s="139"/>
      <c r="K12" s="139"/>
      <c r="L12" s="139"/>
      <c r="M12" s="138"/>
      <c r="N12" s="138"/>
      <c r="O12" s="138"/>
      <c r="P12" s="205"/>
      <c r="Q12" s="203"/>
      <c r="R12" s="203"/>
      <c r="S12" s="203"/>
      <c r="T12" s="203"/>
      <c r="U12" s="203"/>
    </row>
    <row r="13" spans="1:15" s="239" customFormat="1" ht="12.75">
      <c r="A13" s="232"/>
      <c r="B13" s="232"/>
      <c r="C13" s="232">
        <v>313</v>
      </c>
      <c r="D13" s="232"/>
      <c r="E13" s="137"/>
      <c r="F13" s="193" t="s">
        <v>22</v>
      </c>
      <c r="G13" s="138">
        <v>715000</v>
      </c>
      <c r="H13" s="139">
        <v>715000</v>
      </c>
      <c r="I13" s="241"/>
      <c r="J13" s="241"/>
      <c r="K13" s="241"/>
      <c r="L13" s="241"/>
      <c r="M13" s="232"/>
      <c r="N13" s="232"/>
      <c r="O13" s="232"/>
    </row>
    <row r="14" spans="1:21" ht="12.75">
      <c r="A14" s="219"/>
      <c r="B14" s="219">
        <v>32</v>
      </c>
      <c r="C14" s="219"/>
      <c r="D14" s="219"/>
      <c r="E14" s="215"/>
      <c r="F14" s="216" t="s">
        <v>23</v>
      </c>
      <c r="G14" s="225">
        <v>389200</v>
      </c>
      <c r="H14" s="225">
        <v>389200</v>
      </c>
      <c r="I14" s="103"/>
      <c r="J14" s="103"/>
      <c r="K14" s="103"/>
      <c r="L14" s="103"/>
      <c r="M14" s="64"/>
      <c r="N14" s="224">
        <v>389200</v>
      </c>
      <c r="O14" s="224">
        <v>389200</v>
      </c>
      <c r="P14" s="3"/>
      <c r="Q14" s="3"/>
      <c r="R14" s="3"/>
      <c r="S14" s="3"/>
      <c r="T14" s="3"/>
      <c r="U14" s="3"/>
    </row>
    <row r="15" spans="1:15" s="239" customFormat="1" ht="12.75">
      <c r="A15" s="232"/>
      <c r="B15" s="232"/>
      <c r="C15" s="232">
        <v>321</v>
      </c>
      <c r="D15" s="232"/>
      <c r="E15" s="137"/>
      <c r="F15" s="193" t="s">
        <v>124</v>
      </c>
      <c r="G15" s="139">
        <v>389200</v>
      </c>
      <c r="H15" s="139">
        <v>389200</v>
      </c>
      <c r="I15" s="241"/>
      <c r="J15" s="241"/>
      <c r="K15" s="241"/>
      <c r="L15" s="241"/>
      <c r="M15" s="232"/>
      <c r="N15" s="232"/>
      <c r="O15" s="232"/>
    </row>
    <row r="16" spans="1:21" ht="25.5">
      <c r="A16" s="64"/>
      <c r="B16" s="64"/>
      <c r="C16" s="64"/>
      <c r="D16" s="64"/>
      <c r="E16" s="93" t="s">
        <v>95</v>
      </c>
      <c r="F16" s="188" t="s">
        <v>96</v>
      </c>
      <c r="G16" s="117">
        <v>824096.44</v>
      </c>
      <c r="H16" s="118">
        <v>364724.44</v>
      </c>
      <c r="I16" s="118"/>
      <c r="J16" s="118"/>
      <c r="K16" s="118"/>
      <c r="L16" s="118"/>
      <c r="M16" s="117"/>
      <c r="N16" s="117">
        <v>313444.93</v>
      </c>
      <c r="O16" s="117">
        <f>O19+O39</f>
        <v>313444.93</v>
      </c>
      <c r="P16" s="37"/>
      <c r="Q16" s="3"/>
      <c r="R16" s="3"/>
      <c r="S16" s="3"/>
      <c r="T16" s="3"/>
      <c r="U16" s="3"/>
    </row>
    <row r="17" spans="1:21" ht="12.75">
      <c r="A17" s="64"/>
      <c r="B17" s="64"/>
      <c r="C17" s="64"/>
      <c r="D17" s="64"/>
      <c r="E17" s="137">
        <v>1030</v>
      </c>
      <c r="F17" s="189" t="s">
        <v>36</v>
      </c>
      <c r="G17" s="138">
        <v>222800</v>
      </c>
      <c r="H17" s="139">
        <v>222800</v>
      </c>
      <c r="I17" s="139"/>
      <c r="J17" s="139"/>
      <c r="K17" s="139"/>
      <c r="L17" s="139"/>
      <c r="M17" s="138"/>
      <c r="N17" s="138"/>
      <c r="O17" s="64"/>
      <c r="P17" s="3"/>
      <c r="Q17" s="3"/>
      <c r="R17" s="3"/>
      <c r="S17" s="3"/>
      <c r="T17" s="3"/>
      <c r="U17" s="3"/>
    </row>
    <row r="18" spans="1:21" ht="12.75">
      <c r="A18" s="64"/>
      <c r="B18" s="64"/>
      <c r="C18" s="64"/>
      <c r="D18" s="64"/>
      <c r="E18" s="120" t="s">
        <v>58</v>
      </c>
      <c r="F18" s="184" t="s">
        <v>37</v>
      </c>
      <c r="G18" s="248">
        <v>222800</v>
      </c>
      <c r="H18" s="249">
        <v>222800</v>
      </c>
      <c r="I18" s="103"/>
      <c r="J18" s="103"/>
      <c r="K18" s="103"/>
      <c r="L18" s="103"/>
      <c r="M18" s="64"/>
      <c r="N18" s="64"/>
      <c r="O18" s="64"/>
      <c r="P18" s="3"/>
      <c r="Q18" s="3"/>
      <c r="R18" s="3"/>
      <c r="S18" s="3"/>
      <c r="T18" s="3"/>
      <c r="U18" s="3"/>
    </row>
    <row r="19" spans="1:21" ht="12.75">
      <c r="A19" s="64"/>
      <c r="B19" s="64"/>
      <c r="C19" s="64"/>
      <c r="D19" s="64"/>
      <c r="E19" s="140" t="s">
        <v>59</v>
      </c>
      <c r="F19" s="190" t="s">
        <v>38</v>
      </c>
      <c r="G19" s="125">
        <v>222800</v>
      </c>
      <c r="H19" s="126">
        <v>222800</v>
      </c>
      <c r="I19" s="126"/>
      <c r="J19" s="126"/>
      <c r="K19" s="126"/>
      <c r="L19" s="126"/>
      <c r="M19" s="125"/>
      <c r="N19" s="125">
        <v>293360</v>
      </c>
      <c r="O19" s="125">
        <v>293360</v>
      </c>
      <c r="P19" s="141"/>
      <c r="Q19" s="141"/>
      <c r="R19" s="141"/>
      <c r="S19" s="141"/>
      <c r="T19" s="127"/>
      <c r="U19" s="127"/>
    </row>
    <row r="20" spans="1:21" s="5" customFormat="1" ht="12.75">
      <c r="A20" s="161">
        <v>3</v>
      </c>
      <c r="B20" s="135"/>
      <c r="C20" s="135"/>
      <c r="D20" s="135"/>
      <c r="E20" s="142"/>
      <c r="F20" s="191" t="s">
        <v>18</v>
      </c>
      <c r="G20" s="129">
        <v>222800</v>
      </c>
      <c r="H20" s="130">
        <v>222800</v>
      </c>
      <c r="I20" s="130"/>
      <c r="J20" s="130"/>
      <c r="K20" s="130"/>
      <c r="L20" s="130"/>
      <c r="M20" s="129"/>
      <c r="N20" s="153">
        <v>270500</v>
      </c>
      <c r="O20" s="153">
        <v>270500</v>
      </c>
      <c r="P20" s="143"/>
      <c r="Q20" s="143"/>
      <c r="R20" s="143"/>
      <c r="S20" s="143"/>
      <c r="T20" s="131"/>
      <c r="U20" s="131"/>
    </row>
    <row r="21" spans="1:21" s="228" customFormat="1" ht="12.75">
      <c r="A21" s="219"/>
      <c r="B21" s="219">
        <v>32</v>
      </c>
      <c r="C21" s="219"/>
      <c r="D21" s="219"/>
      <c r="E21" s="215"/>
      <c r="F21" s="216" t="s">
        <v>23</v>
      </c>
      <c r="G21" s="224">
        <v>218800</v>
      </c>
      <c r="H21" s="225">
        <v>218800</v>
      </c>
      <c r="I21" s="225"/>
      <c r="J21" s="225"/>
      <c r="K21" s="225"/>
      <c r="L21" s="225"/>
      <c r="M21" s="224"/>
      <c r="N21" s="224">
        <v>266600</v>
      </c>
      <c r="O21" s="224">
        <v>266600</v>
      </c>
      <c r="T21" s="227"/>
      <c r="U21" s="227"/>
    </row>
    <row r="22" spans="1:21" s="239" customFormat="1" ht="12.75">
      <c r="A22" s="232"/>
      <c r="B22" s="232"/>
      <c r="C22" s="232">
        <v>321</v>
      </c>
      <c r="D22" s="232"/>
      <c r="E22" s="137"/>
      <c r="F22" s="193" t="s">
        <v>24</v>
      </c>
      <c r="G22" s="138">
        <v>13100</v>
      </c>
      <c r="H22" s="139">
        <v>13100</v>
      </c>
      <c r="I22" s="139"/>
      <c r="J22" s="139"/>
      <c r="K22" s="139"/>
      <c r="L22" s="139"/>
      <c r="M22" s="138"/>
      <c r="N22" s="148"/>
      <c r="O22" s="232"/>
      <c r="T22" s="203"/>
      <c r="U22" s="203"/>
    </row>
    <row r="23" spans="1:21" s="239" customFormat="1" ht="12.75">
      <c r="A23" s="232"/>
      <c r="B23" s="232"/>
      <c r="C23" s="232">
        <v>322</v>
      </c>
      <c r="D23" s="232"/>
      <c r="E23" s="137"/>
      <c r="F23" s="193" t="s">
        <v>25</v>
      </c>
      <c r="G23" s="138">
        <v>104400</v>
      </c>
      <c r="H23" s="139">
        <v>104400</v>
      </c>
      <c r="I23" s="139"/>
      <c r="J23" s="139"/>
      <c r="K23" s="139"/>
      <c r="L23" s="139"/>
      <c r="M23" s="138"/>
      <c r="N23" s="138"/>
      <c r="O23" s="232"/>
      <c r="T23" s="203"/>
      <c r="U23" s="203"/>
    </row>
    <row r="24" spans="1:21" s="239" customFormat="1" ht="12.75">
      <c r="A24" s="232"/>
      <c r="B24" s="232"/>
      <c r="C24" s="232">
        <v>323</v>
      </c>
      <c r="D24" s="232"/>
      <c r="E24" s="137"/>
      <c r="F24" s="193" t="s">
        <v>26</v>
      </c>
      <c r="G24" s="138">
        <v>99300</v>
      </c>
      <c r="H24" s="139">
        <v>99300</v>
      </c>
      <c r="I24" s="139"/>
      <c r="J24" s="139"/>
      <c r="K24" s="139"/>
      <c r="L24" s="139"/>
      <c r="M24" s="138"/>
      <c r="N24" s="138"/>
      <c r="O24" s="232"/>
      <c r="T24" s="203"/>
      <c r="U24" s="203"/>
    </row>
    <row r="25" spans="1:21" s="239" customFormat="1" ht="12.75">
      <c r="A25" s="232"/>
      <c r="B25" s="232"/>
      <c r="C25" s="232">
        <v>329</v>
      </c>
      <c r="D25" s="232"/>
      <c r="E25" s="137"/>
      <c r="F25" s="193" t="s">
        <v>27</v>
      </c>
      <c r="G25" s="138">
        <v>2000</v>
      </c>
      <c r="H25" s="139">
        <v>2000</v>
      </c>
      <c r="I25" s="139"/>
      <c r="J25" s="139"/>
      <c r="K25" s="139"/>
      <c r="L25" s="139"/>
      <c r="M25" s="138"/>
      <c r="N25" s="138"/>
      <c r="O25" s="232"/>
      <c r="T25" s="203"/>
      <c r="U25" s="203"/>
    </row>
    <row r="26" spans="1:21" s="228" customFormat="1" ht="12.75">
      <c r="A26" s="219"/>
      <c r="B26" s="219">
        <v>34</v>
      </c>
      <c r="C26" s="219"/>
      <c r="D26" s="219"/>
      <c r="E26" s="215"/>
      <c r="F26" s="216" t="s">
        <v>101</v>
      </c>
      <c r="G26" s="224">
        <v>4000</v>
      </c>
      <c r="H26" s="225">
        <v>4000</v>
      </c>
      <c r="I26" s="225"/>
      <c r="J26" s="225"/>
      <c r="K26" s="225"/>
      <c r="L26" s="225"/>
      <c r="M26" s="224"/>
      <c r="N26" s="224">
        <v>3900</v>
      </c>
      <c r="O26" s="224">
        <v>3900</v>
      </c>
      <c r="T26" s="227"/>
      <c r="U26" s="227"/>
    </row>
    <row r="27" spans="1:21" s="239" customFormat="1" ht="12.75">
      <c r="A27" s="232"/>
      <c r="B27" s="232"/>
      <c r="C27" s="232">
        <v>343</v>
      </c>
      <c r="D27" s="232"/>
      <c r="E27" s="137"/>
      <c r="F27" s="193" t="s">
        <v>29</v>
      </c>
      <c r="G27" s="138">
        <v>4000</v>
      </c>
      <c r="H27" s="139">
        <v>4000</v>
      </c>
      <c r="I27" s="139"/>
      <c r="J27" s="139"/>
      <c r="K27" s="139"/>
      <c r="L27" s="139"/>
      <c r="M27" s="138"/>
      <c r="N27" s="138"/>
      <c r="O27" s="232"/>
      <c r="T27" s="203"/>
      <c r="U27" s="203"/>
    </row>
    <row r="28" spans="1:21" ht="12.75">
      <c r="A28" s="64"/>
      <c r="B28" s="64"/>
      <c r="C28" s="64"/>
      <c r="D28" s="64"/>
      <c r="E28" s="146" t="s">
        <v>39</v>
      </c>
      <c r="F28" s="192" t="s">
        <v>40</v>
      </c>
      <c r="G28" s="121">
        <f aca="true" t="shared" si="0" ref="G28:G36">SUM(H28)</f>
        <v>0</v>
      </c>
      <c r="H28" s="122">
        <f>SUM(H29)</f>
        <v>0</v>
      </c>
      <c r="I28" s="122"/>
      <c r="J28" s="122"/>
      <c r="K28" s="122"/>
      <c r="L28" s="122"/>
      <c r="M28" s="121"/>
      <c r="N28" s="121"/>
      <c r="O28" s="250"/>
      <c r="P28" s="147"/>
      <c r="Q28" s="147"/>
      <c r="R28" s="147"/>
      <c r="S28" s="147"/>
      <c r="T28" s="123"/>
      <c r="U28" s="123"/>
    </row>
    <row r="29" spans="1:21" ht="12.75">
      <c r="A29" s="161">
        <v>4</v>
      </c>
      <c r="B29" s="64"/>
      <c r="C29" s="64"/>
      <c r="D29" s="64"/>
      <c r="E29" s="142"/>
      <c r="F29" s="191" t="s">
        <v>50</v>
      </c>
      <c r="G29" s="129">
        <f t="shared" si="0"/>
        <v>0</v>
      </c>
      <c r="H29" s="130">
        <f>SUM(H30)</f>
        <v>0</v>
      </c>
      <c r="I29" s="130"/>
      <c r="J29" s="130"/>
      <c r="K29" s="130"/>
      <c r="L29" s="130"/>
      <c r="M29" s="129"/>
      <c r="N29" s="129"/>
      <c r="O29" s="251"/>
      <c r="P29" s="143"/>
      <c r="Q29" s="143"/>
      <c r="R29" s="143"/>
      <c r="S29" s="143"/>
      <c r="T29" s="131"/>
      <c r="U29" s="131"/>
    </row>
    <row r="30" spans="1:21" ht="12.75">
      <c r="A30" s="64"/>
      <c r="B30" s="219">
        <v>45</v>
      </c>
      <c r="C30" s="64"/>
      <c r="D30" s="64"/>
      <c r="E30" s="65"/>
      <c r="F30" s="216" t="s">
        <v>41</v>
      </c>
      <c r="G30" s="113">
        <f t="shared" si="0"/>
        <v>0</v>
      </c>
      <c r="H30" s="132">
        <f>SUM(H31+H32)</f>
        <v>0</v>
      </c>
      <c r="I30" s="132"/>
      <c r="J30" s="132"/>
      <c r="K30" s="132"/>
      <c r="L30" s="132"/>
      <c r="M30" s="113"/>
      <c r="N30" s="115"/>
      <c r="O30" s="135"/>
      <c r="P30" s="5"/>
      <c r="Q30" s="5"/>
      <c r="R30" s="5"/>
      <c r="S30" s="5"/>
      <c r="T30" s="39"/>
      <c r="U30" s="39"/>
    </row>
    <row r="31" spans="1:21" ht="12.75">
      <c r="A31" s="64"/>
      <c r="B31" s="64"/>
      <c r="C31" s="232">
        <v>451</v>
      </c>
      <c r="D31" s="64"/>
      <c r="E31" s="94"/>
      <c r="F31" s="193" t="s">
        <v>42</v>
      </c>
      <c r="G31" s="133">
        <f t="shared" si="0"/>
        <v>0</v>
      </c>
      <c r="H31" s="134"/>
      <c r="I31" s="134"/>
      <c r="J31" s="134"/>
      <c r="K31" s="134"/>
      <c r="L31" s="134"/>
      <c r="M31" s="133"/>
      <c r="N31" s="133"/>
      <c r="O31" s="64"/>
      <c r="P31" s="3"/>
      <c r="Q31" s="3"/>
      <c r="R31" s="3"/>
      <c r="S31" s="3"/>
      <c r="T31" s="37"/>
      <c r="U31" s="37"/>
    </row>
    <row r="32" spans="1:21" ht="12.75">
      <c r="A32" s="64"/>
      <c r="B32" s="64"/>
      <c r="C32" s="232">
        <v>452</v>
      </c>
      <c r="D32" s="64"/>
      <c r="E32" s="94"/>
      <c r="F32" s="193" t="s">
        <v>46</v>
      </c>
      <c r="G32" s="133">
        <f t="shared" si="0"/>
        <v>0</v>
      </c>
      <c r="H32" s="134">
        <v>0</v>
      </c>
      <c r="I32" s="134"/>
      <c r="J32" s="134"/>
      <c r="K32" s="134"/>
      <c r="L32" s="134"/>
      <c r="M32" s="133"/>
      <c r="N32" s="133"/>
      <c r="O32" s="64"/>
      <c r="P32" s="3"/>
      <c r="Q32" s="3"/>
      <c r="R32" s="3"/>
      <c r="S32" s="3"/>
      <c r="T32" s="37"/>
      <c r="U32" s="37"/>
    </row>
    <row r="33" spans="1:21" ht="12.75">
      <c r="A33" s="64"/>
      <c r="B33" s="64"/>
      <c r="C33" s="64"/>
      <c r="D33" s="64"/>
      <c r="E33" s="146" t="s">
        <v>43</v>
      </c>
      <c r="F33" s="192" t="s">
        <v>44</v>
      </c>
      <c r="G33" s="121">
        <f t="shared" si="0"/>
        <v>0</v>
      </c>
      <c r="H33" s="122">
        <f>SUM(H34)</f>
        <v>0</v>
      </c>
      <c r="I33" s="122"/>
      <c r="J33" s="122"/>
      <c r="K33" s="122"/>
      <c r="L33" s="122"/>
      <c r="M33" s="121"/>
      <c r="N33" s="98"/>
      <c r="O33" s="159"/>
      <c r="P33" s="147"/>
      <c r="Q33" s="147"/>
      <c r="R33" s="147"/>
      <c r="S33" s="147"/>
      <c r="T33" s="123"/>
      <c r="U33" s="123"/>
    </row>
    <row r="34" spans="1:21" ht="12.75">
      <c r="A34" s="161">
        <v>4</v>
      </c>
      <c r="B34" s="64"/>
      <c r="C34" s="64"/>
      <c r="D34" s="64"/>
      <c r="E34" s="142"/>
      <c r="F34" s="191" t="s">
        <v>50</v>
      </c>
      <c r="G34" s="129">
        <f t="shared" si="0"/>
        <v>0</v>
      </c>
      <c r="H34" s="130">
        <f>SUM(H35)</f>
        <v>0</v>
      </c>
      <c r="I34" s="130"/>
      <c r="J34" s="130"/>
      <c r="K34" s="130"/>
      <c r="L34" s="130"/>
      <c r="M34" s="129"/>
      <c r="N34" s="153">
        <v>22860</v>
      </c>
      <c r="O34" s="153">
        <v>22860</v>
      </c>
      <c r="P34" s="143"/>
      <c r="Q34" s="143"/>
      <c r="R34" s="143"/>
      <c r="S34" s="143"/>
      <c r="T34" s="131"/>
      <c r="U34" s="131"/>
    </row>
    <row r="35" spans="1:21" ht="12.75">
      <c r="A35" s="64"/>
      <c r="B35" s="219">
        <v>42</v>
      </c>
      <c r="C35" s="64"/>
      <c r="D35" s="64"/>
      <c r="E35" s="65"/>
      <c r="F35" s="216" t="s">
        <v>45</v>
      </c>
      <c r="G35" s="113">
        <f t="shared" si="0"/>
        <v>0</v>
      </c>
      <c r="H35" s="132">
        <f>SUM(H36)</f>
        <v>0</v>
      </c>
      <c r="I35" s="132"/>
      <c r="J35" s="132"/>
      <c r="K35" s="132"/>
      <c r="L35" s="132"/>
      <c r="M35" s="113"/>
      <c r="N35" s="224">
        <v>22860</v>
      </c>
      <c r="O35" s="224">
        <v>22860</v>
      </c>
      <c r="P35" s="5"/>
      <c r="Q35" s="5"/>
      <c r="R35" s="5"/>
      <c r="S35" s="5"/>
      <c r="T35" s="39"/>
      <c r="U35" s="39"/>
    </row>
    <row r="36" spans="1:21" ht="12.75">
      <c r="A36" s="64"/>
      <c r="B36" s="64"/>
      <c r="C36" s="232">
        <v>422</v>
      </c>
      <c r="D36" s="232"/>
      <c r="E36" s="137"/>
      <c r="F36" s="193" t="s">
        <v>30</v>
      </c>
      <c r="G36" s="133">
        <f t="shared" si="0"/>
        <v>0</v>
      </c>
      <c r="H36" s="134"/>
      <c r="I36" s="134"/>
      <c r="J36" s="134"/>
      <c r="K36" s="134"/>
      <c r="L36" s="134"/>
      <c r="M36" s="133"/>
      <c r="N36" s="133"/>
      <c r="O36" s="64"/>
      <c r="P36" s="3"/>
      <c r="Q36" s="3"/>
      <c r="R36" s="3"/>
      <c r="S36" s="3"/>
      <c r="T36" s="37"/>
      <c r="U36" s="37"/>
    </row>
    <row r="37" spans="1:21" s="266" customFormat="1" ht="25.5">
      <c r="A37" s="259"/>
      <c r="B37" s="259"/>
      <c r="C37" s="259"/>
      <c r="D37" s="259"/>
      <c r="E37" s="260">
        <v>1031</v>
      </c>
      <c r="F37" s="261" t="s">
        <v>48</v>
      </c>
      <c r="G37" s="262">
        <v>601296.44</v>
      </c>
      <c r="H37" s="263">
        <v>141924.44</v>
      </c>
      <c r="I37" s="263">
        <v>3000</v>
      </c>
      <c r="J37" s="263">
        <v>152300</v>
      </c>
      <c r="K37" s="263">
        <v>13500</v>
      </c>
      <c r="L37" s="263">
        <v>6672</v>
      </c>
      <c r="M37" s="262">
        <v>283900</v>
      </c>
      <c r="N37" s="262">
        <v>567587.51</v>
      </c>
      <c r="O37" s="264">
        <v>567587.51</v>
      </c>
      <c r="P37" s="265"/>
      <c r="Q37" s="265"/>
      <c r="R37" s="265"/>
      <c r="S37" s="265"/>
      <c r="T37" s="265"/>
      <c r="U37" s="265"/>
    </row>
    <row r="38" spans="1:21" s="5" customFormat="1" ht="12.75" customHeight="1">
      <c r="A38" s="135"/>
      <c r="B38" s="135"/>
      <c r="C38" s="135"/>
      <c r="D38" s="135"/>
      <c r="E38" s="150" t="s">
        <v>60</v>
      </c>
      <c r="F38" s="192" t="s">
        <v>49</v>
      </c>
      <c r="G38" s="121">
        <v>13100</v>
      </c>
      <c r="H38" s="122">
        <v>13100</v>
      </c>
      <c r="I38" s="122"/>
      <c r="J38" s="122"/>
      <c r="K38" s="122"/>
      <c r="L38" s="122"/>
      <c r="M38" s="121"/>
      <c r="N38" s="121">
        <v>20084.93</v>
      </c>
      <c r="O38" s="121">
        <v>20084.93</v>
      </c>
      <c r="P38" s="123"/>
      <c r="Q38" s="123"/>
      <c r="R38" s="123"/>
      <c r="S38" s="123"/>
      <c r="T38" s="123"/>
      <c r="U38" s="123"/>
    </row>
    <row r="39" spans="1:21" s="5" customFormat="1" ht="12.75" customHeight="1">
      <c r="A39" s="135"/>
      <c r="B39" s="135"/>
      <c r="C39" s="135"/>
      <c r="D39" s="135"/>
      <c r="E39" s="151" t="s">
        <v>61</v>
      </c>
      <c r="F39" s="190" t="s">
        <v>47</v>
      </c>
      <c r="G39" s="244">
        <v>13100</v>
      </c>
      <c r="H39" s="245">
        <v>13100</v>
      </c>
      <c r="I39" s="126"/>
      <c r="J39" s="126"/>
      <c r="K39" s="126"/>
      <c r="L39" s="126"/>
      <c r="M39" s="125"/>
      <c r="N39" s="244">
        <v>20084.93</v>
      </c>
      <c r="O39" s="244">
        <v>20084.93</v>
      </c>
      <c r="P39" s="127"/>
      <c r="Q39" s="127"/>
      <c r="R39" s="127"/>
      <c r="S39" s="127"/>
      <c r="T39" s="127"/>
      <c r="U39" s="127"/>
    </row>
    <row r="40" spans="1:21" s="5" customFormat="1" ht="12.75">
      <c r="A40" s="161">
        <v>3</v>
      </c>
      <c r="B40" s="135"/>
      <c r="C40" s="135"/>
      <c r="D40" s="135"/>
      <c r="E40" s="142"/>
      <c r="F40" s="191" t="s">
        <v>18</v>
      </c>
      <c r="G40" s="246">
        <v>13100</v>
      </c>
      <c r="H40" s="247">
        <v>13100</v>
      </c>
      <c r="I40" s="130"/>
      <c r="J40" s="130"/>
      <c r="K40" s="130"/>
      <c r="L40" s="130"/>
      <c r="M40" s="129"/>
      <c r="N40" s="246">
        <v>20084.83</v>
      </c>
      <c r="O40" s="246">
        <v>20084.93</v>
      </c>
      <c r="P40" s="131"/>
      <c r="Q40" s="131"/>
      <c r="R40" s="131"/>
      <c r="S40" s="131"/>
      <c r="T40" s="131"/>
      <c r="U40" s="131"/>
    </row>
    <row r="41" spans="1:21" s="5" customFormat="1" ht="12.75" hidden="1">
      <c r="A41" s="135"/>
      <c r="B41" s="135"/>
      <c r="C41" s="135"/>
      <c r="D41" s="135"/>
      <c r="E41" s="65"/>
      <c r="F41" s="187" t="s">
        <v>19</v>
      </c>
      <c r="G41" s="113"/>
      <c r="H41" s="132"/>
      <c r="I41" s="132"/>
      <c r="J41" s="132"/>
      <c r="K41" s="132"/>
      <c r="L41" s="132"/>
      <c r="M41" s="113"/>
      <c r="N41" s="113"/>
      <c r="O41" s="113"/>
      <c r="P41" s="39"/>
      <c r="Q41" s="39"/>
      <c r="R41" s="39"/>
      <c r="S41" s="39"/>
      <c r="T41" s="39"/>
      <c r="U41" s="39"/>
    </row>
    <row r="42" spans="1:21" ht="12.75" hidden="1">
      <c r="A42" s="64"/>
      <c r="B42" s="64"/>
      <c r="C42" s="64"/>
      <c r="D42" s="64"/>
      <c r="E42" s="94"/>
      <c r="F42" s="181" t="s">
        <v>20</v>
      </c>
      <c r="G42" s="133"/>
      <c r="H42" s="134"/>
      <c r="I42" s="134"/>
      <c r="J42" s="134"/>
      <c r="K42" s="134"/>
      <c r="L42" s="134"/>
      <c r="M42" s="133"/>
      <c r="N42" s="133"/>
      <c r="O42" s="133"/>
      <c r="P42" s="37"/>
      <c r="Q42" s="37"/>
      <c r="R42" s="37"/>
      <c r="S42" s="37"/>
      <c r="T42" s="37"/>
      <c r="U42" s="37"/>
    </row>
    <row r="43" spans="1:21" ht="12.75" hidden="1">
      <c r="A43" s="64"/>
      <c r="B43" s="64"/>
      <c r="C43" s="64"/>
      <c r="D43" s="64"/>
      <c r="E43" s="94"/>
      <c r="F43" s="181" t="s">
        <v>21</v>
      </c>
      <c r="G43" s="133"/>
      <c r="H43" s="134"/>
      <c r="I43" s="134"/>
      <c r="J43" s="134"/>
      <c r="K43" s="134"/>
      <c r="L43" s="134"/>
      <c r="M43" s="133"/>
      <c r="N43" s="133"/>
      <c r="O43" s="133"/>
      <c r="P43" s="37"/>
      <c r="Q43" s="37"/>
      <c r="R43" s="37"/>
      <c r="S43" s="37"/>
      <c r="T43" s="37"/>
      <c r="U43" s="37"/>
    </row>
    <row r="44" spans="1:21" ht="12.75" hidden="1">
      <c r="A44" s="64"/>
      <c r="B44" s="64"/>
      <c r="C44" s="64"/>
      <c r="D44" s="64"/>
      <c r="E44" s="94"/>
      <c r="F44" s="181" t="s">
        <v>22</v>
      </c>
      <c r="G44" s="133"/>
      <c r="H44" s="134"/>
      <c r="I44" s="134"/>
      <c r="J44" s="134"/>
      <c r="K44" s="134"/>
      <c r="L44" s="134"/>
      <c r="M44" s="133"/>
      <c r="N44" s="133"/>
      <c r="O44" s="133"/>
      <c r="P44" s="37"/>
      <c r="Q44" s="37"/>
      <c r="R44" s="37"/>
      <c r="S44" s="37"/>
      <c r="T44" s="37"/>
      <c r="U44" s="37"/>
    </row>
    <row r="45" spans="1:21" s="228" customFormat="1" ht="12.75">
      <c r="A45" s="219"/>
      <c r="B45" s="219">
        <v>32</v>
      </c>
      <c r="C45" s="219"/>
      <c r="D45" s="219"/>
      <c r="E45" s="215"/>
      <c r="F45" s="216" t="s">
        <v>23</v>
      </c>
      <c r="G45" s="224">
        <v>13100</v>
      </c>
      <c r="H45" s="225">
        <v>13100</v>
      </c>
      <c r="I45" s="225"/>
      <c r="J45" s="225"/>
      <c r="K45" s="225"/>
      <c r="L45" s="225"/>
      <c r="M45" s="224"/>
      <c r="N45" s="252">
        <v>20084.83</v>
      </c>
      <c r="O45" s="252">
        <v>20084.83</v>
      </c>
      <c r="P45" s="226"/>
      <c r="Q45" s="227"/>
      <c r="R45" s="227"/>
      <c r="S45" s="227"/>
      <c r="T45" s="227"/>
      <c r="U45" s="227"/>
    </row>
    <row r="46" spans="1:21" ht="12.75" hidden="1">
      <c r="A46" s="64"/>
      <c r="B46" s="64"/>
      <c r="C46" s="64"/>
      <c r="D46" s="64"/>
      <c r="E46" s="94"/>
      <c r="F46" s="181" t="s">
        <v>24</v>
      </c>
      <c r="G46" s="133"/>
      <c r="H46" s="134"/>
      <c r="I46" s="134"/>
      <c r="J46" s="134"/>
      <c r="K46" s="134"/>
      <c r="L46" s="134"/>
      <c r="M46" s="133"/>
      <c r="N46" s="133"/>
      <c r="O46" s="133"/>
      <c r="P46" s="37"/>
      <c r="Q46" s="37"/>
      <c r="R46" s="37"/>
      <c r="S46" s="37"/>
      <c r="T46" s="37"/>
      <c r="U46" s="37"/>
    </row>
    <row r="47" spans="1:21" s="239" customFormat="1" ht="12.75">
      <c r="A47" s="232"/>
      <c r="B47" s="232"/>
      <c r="C47" s="232">
        <v>322</v>
      </c>
      <c r="D47" s="232"/>
      <c r="E47" s="137"/>
      <c r="F47" s="193" t="s">
        <v>25</v>
      </c>
      <c r="G47" s="138">
        <v>5000</v>
      </c>
      <c r="H47" s="139">
        <v>5000</v>
      </c>
      <c r="I47" s="139"/>
      <c r="J47" s="139"/>
      <c r="K47" s="139"/>
      <c r="L47" s="139"/>
      <c r="M47" s="138"/>
      <c r="N47" s="138"/>
      <c r="O47" s="138"/>
      <c r="P47" s="203"/>
      <c r="Q47" s="203"/>
      <c r="R47" s="203"/>
      <c r="S47" s="203"/>
      <c r="T47" s="203"/>
      <c r="U47" s="203"/>
    </row>
    <row r="48" spans="1:21" s="233" customFormat="1" ht="12.75">
      <c r="A48" s="231"/>
      <c r="B48" s="231"/>
      <c r="C48" s="232">
        <v>323</v>
      </c>
      <c r="D48" s="232"/>
      <c r="E48" s="137"/>
      <c r="F48" s="193" t="s">
        <v>26</v>
      </c>
      <c r="G48" s="138">
        <v>8100</v>
      </c>
      <c r="H48" s="139">
        <v>8100</v>
      </c>
      <c r="I48" s="237"/>
      <c r="J48" s="237"/>
      <c r="K48" s="237"/>
      <c r="L48" s="237"/>
      <c r="M48" s="236"/>
      <c r="N48" s="236"/>
      <c r="O48" s="236"/>
      <c r="P48" s="258"/>
      <c r="Q48" s="238"/>
      <c r="R48" s="238"/>
      <c r="S48" s="238"/>
      <c r="T48" s="238"/>
      <c r="U48" s="238"/>
    </row>
    <row r="49" spans="1:21" ht="12.75">
      <c r="A49" s="64"/>
      <c r="B49" s="64"/>
      <c r="C49" s="64"/>
      <c r="D49" s="64"/>
      <c r="E49" s="93" t="s">
        <v>62</v>
      </c>
      <c r="F49" s="188" t="s">
        <v>63</v>
      </c>
      <c r="G49" s="98">
        <v>2000</v>
      </c>
      <c r="H49" s="104"/>
      <c r="I49" s="104">
        <v>2000</v>
      </c>
      <c r="J49" s="104"/>
      <c r="K49" s="104"/>
      <c r="L49" s="104"/>
      <c r="M49" s="98"/>
      <c r="N49" s="98">
        <v>2000</v>
      </c>
      <c r="O49" s="98">
        <v>2000</v>
      </c>
      <c r="P49" s="3"/>
      <c r="Q49" s="3"/>
      <c r="R49" s="3"/>
      <c r="S49" s="3"/>
      <c r="T49" s="3"/>
      <c r="U49" s="3"/>
    </row>
    <row r="50" spans="1:21" ht="12.75">
      <c r="A50" s="243">
        <v>3</v>
      </c>
      <c r="B50" s="64"/>
      <c r="C50" s="64"/>
      <c r="D50" s="64"/>
      <c r="E50" s="152"/>
      <c r="F50" s="194" t="s">
        <v>18</v>
      </c>
      <c r="G50" s="153">
        <v>2000</v>
      </c>
      <c r="H50" s="154"/>
      <c r="I50" s="154">
        <v>2000</v>
      </c>
      <c r="J50" s="154"/>
      <c r="K50" s="154"/>
      <c r="L50" s="154"/>
      <c r="M50" s="153"/>
      <c r="N50" s="153">
        <v>2000</v>
      </c>
      <c r="O50" s="153">
        <v>2000</v>
      </c>
      <c r="P50" s="3"/>
      <c r="Q50" s="3"/>
      <c r="R50" s="3"/>
      <c r="S50" s="3"/>
      <c r="T50" s="3"/>
      <c r="U50" s="3"/>
    </row>
    <row r="51" spans="1:21" ht="12.75">
      <c r="A51" s="219"/>
      <c r="B51" s="219">
        <v>32</v>
      </c>
      <c r="C51" s="219"/>
      <c r="D51" s="219"/>
      <c r="E51" s="215"/>
      <c r="F51" s="216" t="s">
        <v>23</v>
      </c>
      <c r="G51" s="224">
        <v>2000</v>
      </c>
      <c r="H51" s="225"/>
      <c r="I51" s="225">
        <v>2000</v>
      </c>
      <c r="J51" s="145"/>
      <c r="K51" s="145"/>
      <c r="L51" s="145"/>
      <c r="M51" s="144"/>
      <c r="N51" s="224">
        <v>2000</v>
      </c>
      <c r="O51" s="224">
        <v>2000</v>
      </c>
      <c r="P51" s="3"/>
      <c r="Q51" s="3"/>
      <c r="R51" s="3"/>
      <c r="S51" s="3"/>
      <c r="T51" s="3"/>
      <c r="U51" s="3"/>
    </row>
    <row r="52" spans="1:15" s="239" customFormat="1" ht="12.75">
      <c r="A52" s="232"/>
      <c r="B52" s="232"/>
      <c r="C52" s="232">
        <v>322</v>
      </c>
      <c r="D52" s="232"/>
      <c r="E52" s="137"/>
      <c r="F52" s="193" t="s">
        <v>25</v>
      </c>
      <c r="G52" s="138">
        <v>1000</v>
      </c>
      <c r="H52" s="139"/>
      <c r="I52" s="139">
        <v>1000</v>
      </c>
      <c r="J52" s="139"/>
      <c r="K52" s="139"/>
      <c r="L52" s="139"/>
      <c r="M52" s="138"/>
      <c r="N52" s="138"/>
      <c r="O52" s="232"/>
    </row>
    <row r="53" spans="1:21" ht="12.75">
      <c r="A53" s="64"/>
      <c r="B53" s="64"/>
      <c r="C53" s="64"/>
      <c r="D53" s="64"/>
      <c r="E53" s="93" t="s">
        <v>64</v>
      </c>
      <c r="F53" s="188" t="s">
        <v>65</v>
      </c>
      <c r="G53" s="98">
        <v>275400</v>
      </c>
      <c r="H53" s="104"/>
      <c r="I53" s="104"/>
      <c r="J53" s="104"/>
      <c r="K53" s="104"/>
      <c r="L53" s="104"/>
      <c r="M53" s="98">
        <v>275400</v>
      </c>
      <c r="N53" s="117">
        <v>263725.9</v>
      </c>
      <c r="O53" s="117">
        <v>263725.9</v>
      </c>
      <c r="P53" s="123"/>
      <c r="Q53" s="123"/>
      <c r="R53" s="123"/>
      <c r="S53" s="123"/>
      <c r="T53" s="123"/>
      <c r="U53" s="123"/>
    </row>
    <row r="54" spans="1:21" ht="12.75">
      <c r="A54" s="243">
        <v>3</v>
      </c>
      <c r="B54" s="64"/>
      <c r="C54" s="64"/>
      <c r="D54" s="64"/>
      <c r="E54" s="142">
        <v>3</v>
      </c>
      <c r="F54" s="191" t="s">
        <v>18</v>
      </c>
      <c r="G54" s="129">
        <v>275400</v>
      </c>
      <c r="H54" s="130"/>
      <c r="I54" s="130"/>
      <c r="J54" s="130"/>
      <c r="K54" s="130"/>
      <c r="L54" s="130"/>
      <c r="M54" s="129">
        <v>275400</v>
      </c>
      <c r="N54" s="129">
        <v>263625.9</v>
      </c>
      <c r="O54" s="246">
        <v>263625.9</v>
      </c>
      <c r="P54" s="131"/>
      <c r="Q54" s="164"/>
      <c r="R54" s="131"/>
      <c r="S54" s="131"/>
      <c r="T54" s="131"/>
      <c r="U54" s="131"/>
    </row>
    <row r="55" spans="1:21" s="228" customFormat="1" ht="12.75">
      <c r="A55" s="219"/>
      <c r="B55" s="219">
        <v>32</v>
      </c>
      <c r="C55" s="219"/>
      <c r="D55" s="219"/>
      <c r="E55" s="215">
        <v>32</v>
      </c>
      <c r="F55" s="216" t="s">
        <v>23</v>
      </c>
      <c r="G55" s="224">
        <v>275300</v>
      </c>
      <c r="H55" s="225"/>
      <c r="I55" s="225"/>
      <c r="J55" s="225"/>
      <c r="K55" s="225"/>
      <c r="L55" s="225"/>
      <c r="M55" s="224">
        <v>275300</v>
      </c>
      <c r="N55" s="224">
        <v>263625.9</v>
      </c>
      <c r="O55" s="252">
        <v>263625.9</v>
      </c>
      <c r="P55" s="227"/>
      <c r="Q55" s="227"/>
      <c r="R55" s="227"/>
      <c r="S55" s="227"/>
      <c r="T55" s="227"/>
      <c r="U55" s="227"/>
    </row>
    <row r="56" spans="1:21" s="239" customFormat="1" ht="12.75">
      <c r="A56" s="232"/>
      <c r="B56" s="232"/>
      <c r="C56" s="232">
        <v>321</v>
      </c>
      <c r="D56" s="232"/>
      <c r="E56" s="137"/>
      <c r="F56" s="193" t="s">
        <v>24</v>
      </c>
      <c r="G56" s="138">
        <v>4750</v>
      </c>
      <c r="H56" s="139"/>
      <c r="I56" s="139"/>
      <c r="J56" s="139"/>
      <c r="K56" s="139"/>
      <c r="L56" s="139"/>
      <c r="M56" s="138">
        <v>4750</v>
      </c>
      <c r="N56" s="138"/>
      <c r="O56" s="138"/>
      <c r="P56" s="203"/>
      <c r="Q56" s="203"/>
      <c r="R56" s="203"/>
      <c r="S56" s="203"/>
      <c r="T56" s="203"/>
      <c r="U56" s="203"/>
    </row>
    <row r="57" spans="1:21" s="239" customFormat="1" ht="12.75">
      <c r="A57" s="232"/>
      <c r="B57" s="232"/>
      <c r="C57" s="232">
        <v>322</v>
      </c>
      <c r="D57" s="232"/>
      <c r="E57" s="137"/>
      <c r="F57" s="193" t="s">
        <v>25</v>
      </c>
      <c r="G57" s="138">
        <v>196600</v>
      </c>
      <c r="H57" s="139"/>
      <c r="I57" s="139"/>
      <c r="J57" s="139"/>
      <c r="K57" s="139"/>
      <c r="L57" s="139"/>
      <c r="M57" s="138">
        <v>196600</v>
      </c>
      <c r="N57" s="138"/>
      <c r="O57" s="138"/>
      <c r="P57" s="205"/>
      <c r="Q57" s="203"/>
      <c r="R57" s="203"/>
      <c r="S57" s="203"/>
      <c r="T57" s="203"/>
      <c r="U57" s="203"/>
    </row>
    <row r="58" spans="1:21" s="239" customFormat="1" ht="12.75">
      <c r="A58" s="232"/>
      <c r="B58" s="232"/>
      <c r="C58" s="232">
        <v>323</v>
      </c>
      <c r="D58" s="232"/>
      <c r="E58" s="137"/>
      <c r="F58" s="193" t="s">
        <v>26</v>
      </c>
      <c r="G58" s="138">
        <v>59350</v>
      </c>
      <c r="H58" s="139"/>
      <c r="I58" s="139"/>
      <c r="J58" s="139"/>
      <c r="K58" s="139"/>
      <c r="L58" s="139"/>
      <c r="M58" s="138">
        <v>59350</v>
      </c>
      <c r="N58" s="138"/>
      <c r="O58" s="138"/>
      <c r="P58" s="203"/>
      <c r="Q58" s="203"/>
      <c r="R58" s="203"/>
      <c r="S58" s="203"/>
      <c r="T58" s="203"/>
      <c r="U58" s="203"/>
    </row>
    <row r="59" spans="1:21" s="239" customFormat="1" ht="12.75">
      <c r="A59" s="232"/>
      <c r="B59" s="232"/>
      <c r="C59" s="232">
        <v>329</v>
      </c>
      <c r="D59" s="232"/>
      <c r="E59" s="137"/>
      <c r="F59" s="193" t="s">
        <v>27</v>
      </c>
      <c r="G59" s="138">
        <v>9850</v>
      </c>
      <c r="H59" s="139"/>
      <c r="I59" s="139"/>
      <c r="J59" s="139"/>
      <c r="K59" s="139"/>
      <c r="L59" s="139"/>
      <c r="M59" s="138">
        <v>9850</v>
      </c>
      <c r="N59" s="138"/>
      <c r="O59" s="138"/>
      <c r="P59" s="203"/>
      <c r="Q59" s="203"/>
      <c r="R59" s="203"/>
      <c r="S59" s="203"/>
      <c r="T59" s="203"/>
      <c r="U59" s="203"/>
    </row>
    <row r="60" spans="1:21" s="228" customFormat="1" ht="12.75">
      <c r="A60" s="219"/>
      <c r="B60" s="219">
        <v>34</v>
      </c>
      <c r="C60" s="219"/>
      <c r="D60" s="219"/>
      <c r="E60" s="215"/>
      <c r="F60" s="216" t="s">
        <v>28</v>
      </c>
      <c r="G60" s="224">
        <f>SUM(G61)</f>
        <v>100</v>
      </c>
      <c r="H60" s="225"/>
      <c r="I60" s="225"/>
      <c r="J60" s="225"/>
      <c r="K60" s="225"/>
      <c r="L60" s="225"/>
      <c r="M60" s="224">
        <v>100</v>
      </c>
      <c r="N60" s="224">
        <v>100</v>
      </c>
      <c r="O60" s="224">
        <v>100</v>
      </c>
      <c r="P60" s="226"/>
      <c r="Q60" s="227"/>
      <c r="R60" s="227"/>
      <c r="S60" s="227"/>
      <c r="T60" s="227"/>
      <c r="U60" s="227"/>
    </row>
    <row r="61" spans="1:21" s="239" customFormat="1" ht="12.75">
      <c r="A61" s="232"/>
      <c r="B61" s="232"/>
      <c r="C61" s="232">
        <v>343</v>
      </c>
      <c r="D61" s="232"/>
      <c r="E61" s="137"/>
      <c r="F61" s="193" t="s">
        <v>29</v>
      </c>
      <c r="G61" s="138">
        <v>100</v>
      </c>
      <c r="H61" s="139"/>
      <c r="I61" s="139"/>
      <c r="J61" s="139"/>
      <c r="K61" s="139"/>
      <c r="L61" s="139"/>
      <c r="M61" s="138">
        <v>100</v>
      </c>
      <c r="N61" s="138"/>
      <c r="O61" s="138"/>
      <c r="P61" s="203"/>
      <c r="Q61" s="203"/>
      <c r="R61" s="203"/>
      <c r="S61" s="203"/>
      <c r="T61" s="203"/>
      <c r="U61" s="203"/>
    </row>
    <row r="62" spans="1:21" ht="12.75">
      <c r="A62" s="64"/>
      <c r="B62" s="64"/>
      <c r="C62" s="64"/>
      <c r="D62" s="64"/>
      <c r="E62" s="93" t="s">
        <v>66</v>
      </c>
      <c r="F62" s="188" t="s">
        <v>67</v>
      </c>
      <c r="G62" s="98">
        <v>6672</v>
      </c>
      <c r="H62" s="104"/>
      <c r="I62" s="104"/>
      <c r="J62" s="104"/>
      <c r="K62" s="104"/>
      <c r="L62" s="104">
        <v>6672</v>
      </c>
      <c r="M62" s="98"/>
      <c r="N62" s="117">
        <v>10651.92</v>
      </c>
      <c r="O62" s="117">
        <v>10651.92</v>
      </c>
      <c r="P62" s="156"/>
      <c r="Q62" s="156"/>
      <c r="R62" s="156"/>
      <c r="S62" s="156"/>
      <c r="T62" s="156"/>
      <c r="U62" s="156"/>
    </row>
    <row r="63" spans="1:21" ht="12.75">
      <c r="A63" s="161">
        <v>3</v>
      </c>
      <c r="B63" s="64"/>
      <c r="C63" s="64"/>
      <c r="D63" s="64"/>
      <c r="E63" s="95"/>
      <c r="F63" s="194" t="s">
        <v>18</v>
      </c>
      <c r="G63" s="153">
        <v>6672</v>
      </c>
      <c r="H63" s="154"/>
      <c r="I63" s="154"/>
      <c r="J63" s="154"/>
      <c r="K63" s="154"/>
      <c r="L63" s="154">
        <v>6672</v>
      </c>
      <c r="M63" s="153"/>
      <c r="N63" s="253">
        <v>10651.92</v>
      </c>
      <c r="O63" s="253">
        <v>10651.92</v>
      </c>
      <c r="P63" s="156"/>
      <c r="Q63" s="156"/>
      <c r="R63" s="156"/>
      <c r="S63" s="156"/>
      <c r="T63" s="156"/>
      <c r="U63" s="156"/>
    </row>
    <row r="64" spans="1:21" s="228" customFormat="1" ht="12.75">
      <c r="A64" s="219"/>
      <c r="B64" s="219">
        <v>32</v>
      </c>
      <c r="C64" s="219"/>
      <c r="D64" s="219"/>
      <c r="E64" s="215"/>
      <c r="F64" s="216" t="s">
        <v>74</v>
      </c>
      <c r="G64" s="224">
        <v>6672</v>
      </c>
      <c r="H64" s="225"/>
      <c r="I64" s="225"/>
      <c r="J64" s="225"/>
      <c r="K64" s="225"/>
      <c r="L64" s="225">
        <v>6672</v>
      </c>
      <c r="M64" s="224"/>
      <c r="N64" s="252">
        <v>10651.92</v>
      </c>
      <c r="O64" s="252">
        <v>10651.92</v>
      </c>
      <c r="P64" s="227"/>
      <c r="Q64" s="227"/>
      <c r="R64" s="227"/>
      <c r="S64" s="227"/>
      <c r="T64" s="227"/>
      <c r="U64" s="227"/>
    </row>
    <row r="65" spans="1:21" s="239" customFormat="1" ht="12.75">
      <c r="A65" s="232"/>
      <c r="B65" s="232"/>
      <c r="C65" s="232">
        <v>324</v>
      </c>
      <c r="D65" s="232"/>
      <c r="E65" s="137"/>
      <c r="F65" s="193" t="s">
        <v>125</v>
      </c>
      <c r="G65" s="138">
        <v>6672</v>
      </c>
      <c r="H65" s="139"/>
      <c r="I65" s="139"/>
      <c r="J65" s="139"/>
      <c r="K65" s="139"/>
      <c r="L65" s="139">
        <v>6672</v>
      </c>
      <c r="M65" s="138"/>
      <c r="N65" s="138"/>
      <c r="O65" s="138"/>
      <c r="P65" s="203"/>
      <c r="Q65" s="203"/>
      <c r="R65" s="203"/>
      <c r="S65" s="203"/>
      <c r="T65" s="203"/>
      <c r="U65" s="203"/>
    </row>
    <row r="66" spans="1:21" s="5" customFormat="1" ht="12.75" customHeight="1">
      <c r="A66" s="135"/>
      <c r="B66" s="135"/>
      <c r="C66" s="135"/>
      <c r="D66" s="135"/>
      <c r="E66" s="93" t="s">
        <v>129</v>
      </c>
      <c r="F66" s="188" t="s">
        <v>68</v>
      </c>
      <c r="G66" s="98">
        <f>SUM(G67)</f>
        <v>55000</v>
      </c>
      <c r="H66" s="104">
        <f>SUM(H67)</f>
        <v>55000</v>
      </c>
      <c r="I66" s="104"/>
      <c r="J66" s="104"/>
      <c r="K66" s="104"/>
      <c r="L66" s="104"/>
      <c r="M66" s="98"/>
      <c r="N66" s="98">
        <v>55000</v>
      </c>
      <c r="O66" s="98">
        <v>55000</v>
      </c>
      <c r="P66" s="123"/>
      <c r="Q66" s="123"/>
      <c r="R66" s="123"/>
      <c r="S66" s="123"/>
      <c r="T66" s="123"/>
      <c r="U66" s="123"/>
    </row>
    <row r="67" spans="1:21" s="5" customFormat="1" ht="12.75">
      <c r="A67" s="161">
        <v>3</v>
      </c>
      <c r="B67" s="135"/>
      <c r="C67" s="135"/>
      <c r="D67" s="135"/>
      <c r="E67" s="142"/>
      <c r="F67" s="191" t="s">
        <v>18</v>
      </c>
      <c r="G67" s="129">
        <f>SUM(G72)</f>
        <v>55000</v>
      </c>
      <c r="H67" s="130">
        <f>SUM(H72)</f>
        <v>55000</v>
      </c>
      <c r="I67" s="130"/>
      <c r="J67" s="130"/>
      <c r="K67" s="130"/>
      <c r="L67" s="130"/>
      <c r="M67" s="129"/>
      <c r="N67" s="129">
        <v>55000</v>
      </c>
      <c r="O67" s="129">
        <v>55000</v>
      </c>
      <c r="P67" s="131"/>
      <c r="Q67" s="131"/>
      <c r="R67" s="131"/>
      <c r="S67" s="131"/>
      <c r="T67" s="131"/>
      <c r="U67" s="131"/>
    </row>
    <row r="68" spans="1:21" s="5" customFormat="1" ht="12.75" hidden="1">
      <c r="A68" s="135"/>
      <c r="B68" s="135"/>
      <c r="C68" s="135"/>
      <c r="D68" s="135"/>
      <c r="E68" s="65">
        <v>31</v>
      </c>
      <c r="F68" s="187" t="s">
        <v>19</v>
      </c>
      <c r="G68" s="113"/>
      <c r="H68" s="132"/>
      <c r="I68" s="132"/>
      <c r="J68" s="132"/>
      <c r="K68" s="132"/>
      <c r="L68" s="132"/>
      <c r="M68" s="113"/>
      <c r="N68" s="113"/>
      <c r="O68" s="113"/>
      <c r="P68" s="39"/>
      <c r="Q68" s="39"/>
      <c r="R68" s="39"/>
      <c r="S68" s="39"/>
      <c r="T68" s="39"/>
      <c r="U68" s="39"/>
    </row>
    <row r="69" spans="1:21" ht="12.75" hidden="1">
      <c r="A69" s="64"/>
      <c r="B69" s="64"/>
      <c r="C69" s="64"/>
      <c r="D69" s="64"/>
      <c r="E69" s="94">
        <v>311</v>
      </c>
      <c r="F69" s="181" t="s">
        <v>20</v>
      </c>
      <c r="G69" s="133"/>
      <c r="H69" s="134"/>
      <c r="I69" s="134"/>
      <c r="J69" s="134"/>
      <c r="K69" s="134"/>
      <c r="L69" s="134"/>
      <c r="M69" s="133"/>
      <c r="N69" s="133"/>
      <c r="O69" s="133"/>
      <c r="P69" s="37"/>
      <c r="Q69" s="37"/>
      <c r="R69" s="37"/>
      <c r="S69" s="37"/>
      <c r="T69" s="37"/>
      <c r="U69" s="37"/>
    </row>
    <row r="70" spans="1:21" ht="12.75" hidden="1">
      <c r="A70" s="64"/>
      <c r="B70" s="64"/>
      <c r="C70" s="64"/>
      <c r="D70" s="64"/>
      <c r="E70" s="94">
        <v>312</v>
      </c>
      <c r="F70" s="181" t="s">
        <v>21</v>
      </c>
      <c r="G70" s="133"/>
      <c r="H70" s="134"/>
      <c r="I70" s="134"/>
      <c r="J70" s="134"/>
      <c r="K70" s="134"/>
      <c r="L70" s="134"/>
      <c r="M70" s="133"/>
      <c r="N70" s="133"/>
      <c r="O70" s="133"/>
      <c r="P70" s="37"/>
      <c r="Q70" s="37"/>
      <c r="R70" s="37"/>
      <c r="S70" s="37"/>
      <c r="T70" s="37"/>
      <c r="U70" s="37"/>
    </row>
    <row r="71" spans="1:21" ht="12.75" hidden="1">
      <c r="A71" s="64"/>
      <c r="B71" s="64"/>
      <c r="C71" s="64"/>
      <c r="D71" s="64"/>
      <c r="E71" s="94">
        <v>313</v>
      </c>
      <c r="F71" s="181" t="s">
        <v>22</v>
      </c>
      <c r="G71" s="133"/>
      <c r="H71" s="134"/>
      <c r="I71" s="134"/>
      <c r="J71" s="134"/>
      <c r="K71" s="134"/>
      <c r="L71" s="134"/>
      <c r="M71" s="133"/>
      <c r="N71" s="133"/>
      <c r="O71" s="133"/>
      <c r="P71" s="37"/>
      <c r="Q71" s="37"/>
      <c r="R71" s="37"/>
      <c r="S71" s="37"/>
      <c r="T71" s="37"/>
      <c r="U71" s="37"/>
    </row>
    <row r="72" spans="1:21" s="5" customFormat="1" ht="12.75">
      <c r="A72" s="135"/>
      <c r="B72" s="219">
        <v>32</v>
      </c>
      <c r="C72" s="219"/>
      <c r="D72" s="219"/>
      <c r="E72" s="215"/>
      <c r="F72" s="216" t="s">
        <v>23</v>
      </c>
      <c r="G72" s="224">
        <v>55000</v>
      </c>
      <c r="H72" s="225">
        <v>55000</v>
      </c>
      <c r="I72" s="132"/>
      <c r="J72" s="132"/>
      <c r="K72" s="132"/>
      <c r="L72" s="132"/>
      <c r="M72" s="113"/>
      <c r="N72" s="224">
        <v>55000</v>
      </c>
      <c r="O72" s="224">
        <v>55000</v>
      </c>
      <c r="P72" s="39"/>
      <c r="Q72" s="39"/>
      <c r="R72" s="39"/>
      <c r="S72" s="39"/>
      <c r="T72" s="39"/>
      <c r="U72" s="39"/>
    </row>
    <row r="73" spans="1:21" ht="12.75" hidden="1">
      <c r="A73" s="64"/>
      <c r="B73" s="64"/>
      <c r="C73" s="64"/>
      <c r="D73" s="64"/>
      <c r="E73" s="94">
        <v>321</v>
      </c>
      <c r="F73" s="181" t="s">
        <v>24</v>
      </c>
      <c r="G73" s="133"/>
      <c r="H73" s="134"/>
      <c r="I73" s="134"/>
      <c r="J73" s="134"/>
      <c r="K73" s="134"/>
      <c r="L73" s="134"/>
      <c r="M73" s="133"/>
      <c r="N73" s="133"/>
      <c r="O73" s="133"/>
      <c r="P73" s="37"/>
      <c r="Q73" s="37"/>
      <c r="R73" s="37"/>
      <c r="S73" s="37"/>
      <c r="T73" s="37"/>
      <c r="U73" s="37"/>
    </row>
    <row r="74" spans="1:21" ht="12.75" hidden="1">
      <c r="A74" s="64"/>
      <c r="B74" s="64"/>
      <c r="C74" s="64"/>
      <c r="D74" s="64"/>
      <c r="E74" s="94">
        <v>322</v>
      </c>
      <c r="F74" s="181" t="s">
        <v>25</v>
      </c>
      <c r="G74" s="133"/>
      <c r="H74" s="134"/>
      <c r="I74" s="134"/>
      <c r="J74" s="134"/>
      <c r="K74" s="134"/>
      <c r="L74" s="134"/>
      <c r="M74" s="133"/>
      <c r="N74" s="133"/>
      <c r="O74" s="133"/>
      <c r="P74" s="37"/>
      <c r="Q74" s="37"/>
      <c r="R74" s="37"/>
      <c r="S74" s="37"/>
      <c r="T74" s="37"/>
      <c r="U74" s="37"/>
    </row>
    <row r="75" spans="1:21" ht="12.75" hidden="1">
      <c r="A75" s="64"/>
      <c r="B75" s="64"/>
      <c r="C75" s="64"/>
      <c r="D75" s="64"/>
      <c r="E75" s="94">
        <v>323</v>
      </c>
      <c r="F75" s="181" t="s">
        <v>26</v>
      </c>
      <c r="G75" s="133"/>
      <c r="H75" s="134"/>
      <c r="I75" s="134"/>
      <c r="J75" s="134"/>
      <c r="K75" s="134"/>
      <c r="L75" s="134"/>
      <c r="M75" s="133"/>
      <c r="N75" s="133"/>
      <c r="O75" s="133"/>
      <c r="P75" s="37"/>
      <c r="Q75" s="37"/>
      <c r="R75" s="37"/>
      <c r="S75" s="37"/>
      <c r="T75" s="37"/>
      <c r="U75" s="37"/>
    </row>
    <row r="76" spans="1:21" s="239" customFormat="1" ht="12.75">
      <c r="A76" s="232"/>
      <c r="B76" s="232"/>
      <c r="C76" s="232">
        <v>322</v>
      </c>
      <c r="D76" s="232"/>
      <c r="E76" s="137"/>
      <c r="F76" s="193" t="s">
        <v>25</v>
      </c>
      <c r="G76" s="138">
        <v>42000</v>
      </c>
      <c r="H76" s="139">
        <v>42000</v>
      </c>
      <c r="I76" s="139"/>
      <c r="J76" s="139"/>
      <c r="K76" s="139"/>
      <c r="L76" s="139"/>
      <c r="M76" s="138"/>
      <c r="N76" s="138"/>
      <c r="O76" s="138"/>
      <c r="P76" s="203"/>
      <c r="Q76" s="203"/>
      <c r="R76" s="203"/>
      <c r="S76" s="203"/>
      <c r="T76" s="203"/>
      <c r="U76" s="203"/>
    </row>
    <row r="77" spans="1:21" s="239" customFormat="1" ht="12.75">
      <c r="A77" s="232"/>
      <c r="B77" s="232"/>
      <c r="C77" s="232">
        <v>329</v>
      </c>
      <c r="D77" s="232"/>
      <c r="E77" s="137"/>
      <c r="F77" s="193" t="s">
        <v>126</v>
      </c>
      <c r="G77" s="138">
        <v>13000</v>
      </c>
      <c r="H77" s="139">
        <v>13000</v>
      </c>
      <c r="I77" s="139"/>
      <c r="J77" s="139"/>
      <c r="K77" s="139"/>
      <c r="L77" s="139"/>
      <c r="M77" s="138"/>
      <c r="N77" s="138"/>
      <c r="O77" s="138"/>
      <c r="P77" s="203"/>
      <c r="Q77" s="203"/>
      <c r="R77" s="203"/>
      <c r="S77" s="203"/>
      <c r="T77" s="203"/>
      <c r="U77" s="203"/>
    </row>
    <row r="78" spans="1:21" s="5" customFormat="1" ht="12.75" hidden="1">
      <c r="A78" s="135"/>
      <c r="B78" s="135"/>
      <c r="C78" s="135"/>
      <c r="D78" s="135"/>
      <c r="E78" s="65">
        <v>34</v>
      </c>
      <c r="F78" s="187" t="s">
        <v>28</v>
      </c>
      <c r="G78" s="113">
        <f>SUM(Q78)</f>
        <v>0</v>
      </c>
      <c r="H78" s="132">
        <f>SUM(H79)</f>
        <v>0</v>
      </c>
      <c r="I78" s="132"/>
      <c r="J78" s="132"/>
      <c r="K78" s="132"/>
      <c r="L78" s="132"/>
      <c r="M78" s="113"/>
      <c r="N78" s="113"/>
      <c r="O78" s="113"/>
      <c r="P78" s="39"/>
      <c r="Q78" s="39"/>
      <c r="R78" s="39"/>
      <c r="S78" s="39"/>
      <c r="T78" s="39"/>
      <c r="U78" s="39"/>
    </row>
    <row r="79" spans="1:21" ht="12.75" hidden="1">
      <c r="A79" s="64"/>
      <c r="B79" s="64"/>
      <c r="C79" s="64"/>
      <c r="D79" s="64"/>
      <c r="E79" s="94">
        <v>343</v>
      </c>
      <c r="F79" s="181" t="s">
        <v>29</v>
      </c>
      <c r="G79" s="133">
        <f>SUM(Q79)</f>
        <v>0</v>
      </c>
      <c r="H79" s="134"/>
      <c r="I79" s="134"/>
      <c r="J79" s="134"/>
      <c r="K79" s="134"/>
      <c r="L79" s="134"/>
      <c r="M79" s="133"/>
      <c r="N79" s="133"/>
      <c r="O79" s="133"/>
      <c r="P79" s="37"/>
      <c r="Q79" s="37"/>
      <c r="R79" s="37"/>
      <c r="S79" s="37"/>
      <c r="T79" s="37"/>
      <c r="U79" s="37"/>
    </row>
    <row r="80" spans="1:21" ht="12.75">
      <c r="A80" s="64"/>
      <c r="B80" s="64"/>
      <c r="C80" s="64"/>
      <c r="D80" s="64"/>
      <c r="E80" s="93" t="s">
        <v>69</v>
      </c>
      <c r="F80" s="188" t="s">
        <v>70</v>
      </c>
      <c r="G80" s="98">
        <v>35700</v>
      </c>
      <c r="H80" s="104">
        <v>35700</v>
      </c>
      <c r="I80" s="104"/>
      <c r="J80" s="104"/>
      <c r="K80" s="104"/>
      <c r="L80" s="104"/>
      <c r="M80" s="98"/>
      <c r="N80" s="98">
        <v>35700</v>
      </c>
      <c r="O80" s="98">
        <v>35700</v>
      </c>
      <c r="P80" s="123"/>
      <c r="Q80" s="123"/>
      <c r="R80" s="123"/>
      <c r="S80" s="123"/>
      <c r="T80" s="123"/>
      <c r="U80" s="123"/>
    </row>
    <row r="81" spans="1:21" ht="12.75">
      <c r="A81" s="243">
        <v>3</v>
      </c>
      <c r="B81" s="64"/>
      <c r="C81" s="64"/>
      <c r="D81" s="64"/>
      <c r="E81" s="142"/>
      <c r="F81" s="191" t="s">
        <v>18</v>
      </c>
      <c r="G81" s="129">
        <v>35700</v>
      </c>
      <c r="H81" s="130">
        <v>35700</v>
      </c>
      <c r="I81" s="130"/>
      <c r="J81" s="130"/>
      <c r="K81" s="130"/>
      <c r="L81" s="130"/>
      <c r="M81" s="129"/>
      <c r="N81" s="129">
        <v>35700</v>
      </c>
      <c r="O81" s="129">
        <v>35700</v>
      </c>
      <c r="P81" s="131"/>
      <c r="Q81" s="131"/>
      <c r="R81" s="131"/>
      <c r="S81" s="131"/>
      <c r="T81" s="131"/>
      <c r="U81" s="131"/>
    </row>
    <row r="82" spans="1:21" ht="12.75">
      <c r="A82" s="64"/>
      <c r="B82" s="219">
        <v>32</v>
      </c>
      <c r="C82" s="219"/>
      <c r="D82" s="219"/>
      <c r="E82" s="215"/>
      <c r="F82" s="216" t="s">
        <v>23</v>
      </c>
      <c r="G82" s="224">
        <v>35700</v>
      </c>
      <c r="H82" s="225">
        <v>35700</v>
      </c>
      <c r="I82" s="132"/>
      <c r="J82" s="132"/>
      <c r="K82" s="132"/>
      <c r="L82" s="132"/>
      <c r="M82" s="113"/>
      <c r="N82" s="224">
        <v>35700</v>
      </c>
      <c r="O82" s="224">
        <v>35700</v>
      </c>
      <c r="P82" s="39"/>
      <c r="Q82" s="39"/>
      <c r="R82" s="39"/>
      <c r="S82" s="39"/>
      <c r="T82" s="39"/>
      <c r="U82" s="39"/>
    </row>
    <row r="83" spans="1:21" s="239" customFormat="1" ht="12.75">
      <c r="A83" s="232"/>
      <c r="B83" s="232"/>
      <c r="C83" s="232">
        <v>322</v>
      </c>
      <c r="D83" s="232"/>
      <c r="E83" s="137"/>
      <c r="F83" s="193" t="s">
        <v>25</v>
      </c>
      <c r="G83" s="138">
        <v>35700</v>
      </c>
      <c r="H83" s="139">
        <v>35700</v>
      </c>
      <c r="I83" s="139"/>
      <c r="J83" s="139"/>
      <c r="K83" s="139"/>
      <c r="L83" s="139"/>
      <c r="M83" s="138"/>
      <c r="N83" s="138"/>
      <c r="O83" s="138"/>
      <c r="P83" s="203"/>
      <c r="Q83" s="203"/>
      <c r="R83" s="203"/>
      <c r="S83" s="203"/>
      <c r="T83" s="203"/>
      <c r="U83" s="203"/>
    </row>
    <row r="84" spans="1:21" ht="12.75">
      <c r="A84" s="64"/>
      <c r="B84" s="64"/>
      <c r="C84" s="64"/>
      <c r="D84" s="64"/>
      <c r="E84" s="146" t="s">
        <v>71</v>
      </c>
      <c r="F84" s="192" t="s">
        <v>75</v>
      </c>
      <c r="G84" s="121"/>
      <c r="H84" s="122"/>
      <c r="I84" s="122"/>
      <c r="J84" s="122"/>
      <c r="K84" s="122"/>
      <c r="L84" s="122"/>
      <c r="M84" s="121"/>
      <c r="N84" s="121"/>
      <c r="O84" s="121"/>
      <c r="P84" s="123"/>
      <c r="Q84" s="123"/>
      <c r="R84" s="123"/>
      <c r="S84" s="123"/>
      <c r="T84" s="123"/>
      <c r="U84" s="123"/>
    </row>
    <row r="85" spans="1:21" ht="12.75">
      <c r="A85" s="64"/>
      <c r="B85" s="64"/>
      <c r="C85" s="64"/>
      <c r="D85" s="64"/>
      <c r="E85" s="93" t="s">
        <v>72</v>
      </c>
      <c r="F85" s="188" t="s">
        <v>68</v>
      </c>
      <c r="G85" s="98">
        <v>152300</v>
      </c>
      <c r="H85" s="104"/>
      <c r="I85" s="104"/>
      <c r="J85" s="104">
        <v>152300</v>
      </c>
      <c r="K85" s="104"/>
      <c r="L85" s="104"/>
      <c r="M85" s="98"/>
      <c r="N85" s="98">
        <v>152300</v>
      </c>
      <c r="O85" s="98">
        <v>152300</v>
      </c>
      <c r="P85" s="131"/>
      <c r="Q85" s="131"/>
      <c r="R85" s="131"/>
      <c r="S85" s="131"/>
      <c r="T85" s="131"/>
      <c r="U85" s="131"/>
    </row>
    <row r="86" spans="1:21" ht="12.75">
      <c r="A86" s="243">
        <v>3</v>
      </c>
      <c r="B86" s="64"/>
      <c r="C86" s="64"/>
      <c r="D86" s="64"/>
      <c r="E86" s="95"/>
      <c r="F86" s="194" t="s">
        <v>18</v>
      </c>
      <c r="G86" s="153">
        <v>145400</v>
      </c>
      <c r="H86" s="154"/>
      <c r="I86" s="154"/>
      <c r="J86" s="154">
        <v>145400</v>
      </c>
      <c r="K86" s="154"/>
      <c r="L86" s="154"/>
      <c r="M86" s="153"/>
      <c r="N86" s="153">
        <v>145400</v>
      </c>
      <c r="O86" s="153">
        <v>145400</v>
      </c>
      <c r="P86" s="155"/>
      <c r="Q86" s="155"/>
      <c r="R86" s="155"/>
      <c r="S86" s="155"/>
      <c r="T86" s="155"/>
      <c r="U86" s="155"/>
    </row>
    <row r="87" spans="1:21" ht="12.75">
      <c r="A87" s="64"/>
      <c r="B87" s="219">
        <v>31</v>
      </c>
      <c r="C87" s="219"/>
      <c r="D87" s="219"/>
      <c r="E87" s="215"/>
      <c r="F87" s="216" t="s">
        <v>19</v>
      </c>
      <c r="G87" s="224">
        <v>145400</v>
      </c>
      <c r="H87" s="225"/>
      <c r="I87" s="225"/>
      <c r="J87" s="225">
        <v>145400</v>
      </c>
      <c r="K87" s="132"/>
      <c r="L87" s="132"/>
      <c r="M87" s="113"/>
      <c r="N87" s="224">
        <v>145400</v>
      </c>
      <c r="O87" s="224">
        <v>145400</v>
      </c>
      <c r="P87" s="37"/>
      <c r="Q87" s="37"/>
      <c r="R87" s="37"/>
      <c r="S87" s="37"/>
      <c r="T87" s="37"/>
      <c r="U87" s="37"/>
    </row>
    <row r="88" spans="1:21" s="239" customFormat="1" ht="12.75">
      <c r="A88" s="232"/>
      <c r="B88" s="232"/>
      <c r="C88" s="232">
        <v>311</v>
      </c>
      <c r="D88" s="232"/>
      <c r="E88" s="137"/>
      <c r="F88" s="193" t="s">
        <v>73</v>
      </c>
      <c r="G88" s="138">
        <v>112000</v>
      </c>
      <c r="H88" s="139"/>
      <c r="I88" s="139"/>
      <c r="J88" s="139">
        <v>112000</v>
      </c>
      <c r="K88" s="139"/>
      <c r="L88" s="139"/>
      <c r="M88" s="138"/>
      <c r="N88" s="138"/>
      <c r="O88" s="138"/>
      <c r="P88" s="203"/>
      <c r="Q88" s="203"/>
      <c r="R88" s="203"/>
      <c r="S88" s="203"/>
      <c r="T88" s="203"/>
      <c r="U88" s="203"/>
    </row>
    <row r="89" spans="1:21" ht="12.75">
      <c r="A89" s="64"/>
      <c r="B89" s="64"/>
      <c r="C89" s="200">
        <v>313</v>
      </c>
      <c r="D89" s="200"/>
      <c r="E89" s="158"/>
      <c r="F89" s="195" t="s">
        <v>22</v>
      </c>
      <c r="G89" s="201">
        <v>16500</v>
      </c>
      <c r="H89" s="202"/>
      <c r="I89" s="202"/>
      <c r="J89" s="202">
        <v>16500</v>
      </c>
      <c r="K89" s="202"/>
      <c r="L89" s="202"/>
      <c r="M89" s="201"/>
      <c r="N89" s="133"/>
      <c r="O89" s="133"/>
      <c r="P89" s="37"/>
      <c r="Q89" s="37"/>
      <c r="R89" s="37"/>
      <c r="S89" s="37"/>
      <c r="T89" s="37"/>
      <c r="U89" s="37"/>
    </row>
    <row r="90" spans="1:21" ht="12.75">
      <c r="A90" s="64"/>
      <c r="B90" s="219">
        <v>32</v>
      </c>
      <c r="C90" s="219"/>
      <c r="D90" s="219"/>
      <c r="E90" s="215"/>
      <c r="F90" s="216" t="s">
        <v>23</v>
      </c>
      <c r="G90" s="219"/>
      <c r="H90" s="220"/>
      <c r="I90" s="220"/>
      <c r="J90" s="220"/>
      <c r="K90" s="103"/>
      <c r="L90" s="103"/>
      <c r="M90" s="64"/>
      <c r="N90" s="64"/>
      <c r="O90" s="129"/>
      <c r="P90" s="131"/>
      <c r="Q90" s="131"/>
      <c r="R90" s="131"/>
      <c r="S90" s="131"/>
      <c r="T90" s="131"/>
      <c r="U90" s="131"/>
    </row>
    <row r="91" spans="1:21" s="239" customFormat="1" ht="12.75">
      <c r="A91" s="232"/>
      <c r="B91" s="232"/>
      <c r="C91" s="232">
        <v>321</v>
      </c>
      <c r="D91" s="232"/>
      <c r="E91" s="137"/>
      <c r="F91" s="193" t="s">
        <v>24</v>
      </c>
      <c r="G91" s="232">
        <v>127000</v>
      </c>
      <c r="H91" s="241"/>
      <c r="I91" s="241"/>
      <c r="J91" s="241">
        <v>12700</v>
      </c>
      <c r="K91" s="241"/>
      <c r="L91" s="241"/>
      <c r="M91" s="232"/>
      <c r="N91" s="232"/>
      <c r="O91" s="138"/>
      <c r="P91" s="203"/>
      <c r="Q91" s="203"/>
      <c r="R91" s="203"/>
      <c r="S91" s="203"/>
      <c r="T91" s="203"/>
      <c r="U91" s="203"/>
    </row>
    <row r="92" spans="1:21" s="239" customFormat="1" ht="12.75">
      <c r="A92" s="232"/>
      <c r="B92" s="232"/>
      <c r="C92" s="232">
        <v>322</v>
      </c>
      <c r="D92" s="232"/>
      <c r="E92" s="137"/>
      <c r="F92" s="193" t="s">
        <v>25</v>
      </c>
      <c r="G92" s="232">
        <v>3600</v>
      </c>
      <c r="H92" s="241"/>
      <c r="I92" s="241"/>
      <c r="J92" s="241">
        <v>3600</v>
      </c>
      <c r="K92" s="241"/>
      <c r="L92" s="241"/>
      <c r="M92" s="232"/>
      <c r="N92" s="232"/>
      <c r="O92" s="138"/>
      <c r="P92" s="203"/>
      <c r="Q92" s="203"/>
      <c r="R92" s="203"/>
      <c r="S92" s="203"/>
      <c r="T92" s="203"/>
      <c r="U92" s="203"/>
    </row>
    <row r="93" spans="1:21" s="239" customFormat="1" ht="12.75">
      <c r="A93" s="232"/>
      <c r="B93" s="232"/>
      <c r="C93" s="232">
        <v>323</v>
      </c>
      <c r="D93" s="232"/>
      <c r="E93" s="137"/>
      <c r="F93" s="193" t="s">
        <v>26</v>
      </c>
      <c r="G93" s="232">
        <v>600</v>
      </c>
      <c r="H93" s="241"/>
      <c r="I93" s="241"/>
      <c r="J93" s="241">
        <v>600</v>
      </c>
      <c r="K93" s="241"/>
      <c r="L93" s="241"/>
      <c r="M93" s="232"/>
      <c r="N93" s="232"/>
      <c r="O93" s="138"/>
      <c r="P93" s="203"/>
      <c r="Q93" s="203"/>
      <c r="R93" s="203"/>
      <c r="S93" s="203"/>
      <c r="T93" s="203"/>
      <c r="U93" s="203"/>
    </row>
    <row r="94" spans="1:21" ht="12.75">
      <c r="A94" s="161">
        <v>4</v>
      </c>
      <c r="B94" s="243"/>
      <c r="C94" s="243"/>
      <c r="D94" s="243"/>
      <c r="E94" s="95"/>
      <c r="F94" s="194" t="s">
        <v>50</v>
      </c>
      <c r="G94" s="161">
        <v>6900</v>
      </c>
      <c r="H94" s="256"/>
      <c r="I94" s="256"/>
      <c r="J94" s="162">
        <v>6900</v>
      </c>
      <c r="K94" s="256"/>
      <c r="L94" s="256"/>
      <c r="M94" s="243"/>
      <c r="N94" s="153">
        <v>6900</v>
      </c>
      <c r="O94" s="153">
        <v>6900</v>
      </c>
      <c r="P94" s="3"/>
      <c r="Q94" s="3"/>
      <c r="R94" s="3"/>
      <c r="S94" s="3"/>
      <c r="T94" s="3"/>
      <c r="U94" s="3"/>
    </row>
    <row r="95" spans="1:21" ht="12.75">
      <c r="A95" s="64"/>
      <c r="B95" s="219">
        <v>42</v>
      </c>
      <c r="C95" s="219"/>
      <c r="D95" s="219"/>
      <c r="E95" s="215"/>
      <c r="F95" s="216" t="s">
        <v>45</v>
      </c>
      <c r="G95" s="219">
        <v>6900</v>
      </c>
      <c r="H95" s="220"/>
      <c r="I95" s="220"/>
      <c r="J95" s="220">
        <v>6900</v>
      </c>
      <c r="K95" s="103"/>
      <c r="L95" s="103"/>
      <c r="M95" s="64"/>
      <c r="N95" s="224">
        <v>6900</v>
      </c>
      <c r="O95" s="224">
        <v>6900</v>
      </c>
      <c r="P95" s="3"/>
      <c r="Q95" s="3"/>
      <c r="R95" s="3"/>
      <c r="S95" s="3"/>
      <c r="T95" s="3"/>
      <c r="U95" s="3"/>
    </row>
    <row r="96" spans="1:15" s="239" customFormat="1" ht="12.75">
      <c r="A96" s="232"/>
      <c r="B96" s="232"/>
      <c r="C96" s="232">
        <v>422</v>
      </c>
      <c r="D96" s="232"/>
      <c r="E96" s="137">
        <v>422</v>
      </c>
      <c r="F96" s="193" t="s">
        <v>30</v>
      </c>
      <c r="G96" s="232">
        <v>6900</v>
      </c>
      <c r="H96" s="241"/>
      <c r="I96" s="241"/>
      <c r="J96" s="241">
        <v>6900</v>
      </c>
      <c r="K96" s="241"/>
      <c r="L96" s="241"/>
      <c r="M96" s="232"/>
      <c r="N96" s="232"/>
      <c r="O96" s="232"/>
    </row>
    <row r="97" spans="1:21" ht="12.75">
      <c r="A97" s="64"/>
      <c r="B97" s="64"/>
      <c r="C97" s="64"/>
      <c r="D97" s="64"/>
      <c r="E97" s="158" t="s">
        <v>76</v>
      </c>
      <c r="F97" s="195" t="s">
        <v>77</v>
      </c>
      <c r="G97" s="64"/>
      <c r="H97" s="103"/>
      <c r="I97" s="103"/>
      <c r="J97" s="103"/>
      <c r="K97" s="103"/>
      <c r="L97" s="103"/>
      <c r="M97" s="64"/>
      <c r="N97" s="64"/>
      <c r="O97" s="64"/>
      <c r="P97" s="37"/>
      <c r="Q97" s="3"/>
      <c r="R97" s="3"/>
      <c r="S97" s="3"/>
      <c r="T97" s="3"/>
      <c r="U97" s="3"/>
    </row>
    <row r="98" spans="1:21" ht="12.75">
      <c r="A98" s="64"/>
      <c r="B98" s="64"/>
      <c r="C98" s="64"/>
      <c r="D98" s="64"/>
      <c r="E98" s="93" t="s">
        <v>78</v>
      </c>
      <c r="F98" s="188" t="s">
        <v>79</v>
      </c>
      <c r="G98" s="159">
        <v>13500</v>
      </c>
      <c r="H98" s="160"/>
      <c r="I98" s="160"/>
      <c r="J98" s="160"/>
      <c r="K98" s="160">
        <v>13500</v>
      </c>
      <c r="L98" s="160"/>
      <c r="M98" s="159"/>
      <c r="N98" s="159"/>
      <c r="O98" s="159"/>
      <c r="P98" s="3"/>
      <c r="Q98" s="3"/>
      <c r="R98" s="3"/>
      <c r="S98" s="3"/>
      <c r="T98" s="3"/>
      <c r="U98" s="3"/>
    </row>
    <row r="99" spans="1:21" ht="12.75">
      <c r="A99" s="243">
        <v>3</v>
      </c>
      <c r="B99" s="64"/>
      <c r="C99" s="64"/>
      <c r="D99" s="64"/>
      <c r="E99" s="95"/>
      <c r="F99" s="194" t="s">
        <v>2</v>
      </c>
      <c r="G99" s="161">
        <v>13500</v>
      </c>
      <c r="H99" s="162"/>
      <c r="I99" s="162"/>
      <c r="J99" s="162"/>
      <c r="K99" s="162">
        <v>13500</v>
      </c>
      <c r="L99" s="162"/>
      <c r="M99" s="161"/>
      <c r="N99" s="153"/>
      <c r="O99" s="153"/>
      <c r="P99" s="3"/>
      <c r="Q99" s="3"/>
      <c r="R99" s="3"/>
      <c r="S99" s="3"/>
      <c r="T99" s="3"/>
      <c r="U99" s="3"/>
    </row>
    <row r="100" spans="1:21" ht="12.75">
      <c r="A100" s="64"/>
      <c r="B100" s="219">
        <v>32</v>
      </c>
      <c r="C100" s="219"/>
      <c r="D100" s="219"/>
      <c r="E100" s="215"/>
      <c r="F100" s="216" t="s">
        <v>23</v>
      </c>
      <c r="G100" s="219">
        <v>13500</v>
      </c>
      <c r="H100" s="220"/>
      <c r="I100" s="220"/>
      <c r="J100" s="220"/>
      <c r="K100" s="220">
        <v>13500</v>
      </c>
      <c r="L100" s="136"/>
      <c r="M100" s="135"/>
      <c r="N100" s="224"/>
      <c r="O100" s="224"/>
      <c r="P100" s="3"/>
      <c r="Q100" s="3"/>
      <c r="R100" s="3"/>
      <c r="S100" s="3"/>
      <c r="T100" s="3"/>
      <c r="U100" s="3"/>
    </row>
    <row r="101" spans="1:15" s="239" customFormat="1" ht="12.75">
      <c r="A101" s="232"/>
      <c r="B101" s="232"/>
      <c r="C101" s="232">
        <v>322</v>
      </c>
      <c r="D101" s="232"/>
      <c r="E101" s="137"/>
      <c r="F101" s="193" t="s">
        <v>25</v>
      </c>
      <c r="G101" s="232">
        <v>1500</v>
      </c>
      <c r="H101" s="241"/>
      <c r="I101" s="241"/>
      <c r="J101" s="241"/>
      <c r="K101" s="241">
        <v>1500</v>
      </c>
      <c r="L101" s="241"/>
      <c r="M101" s="232"/>
      <c r="N101" s="232"/>
      <c r="O101" s="232"/>
    </row>
    <row r="102" spans="1:15" s="239" customFormat="1" ht="12.75">
      <c r="A102" s="232"/>
      <c r="B102" s="232"/>
      <c r="C102" s="232">
        <v>323</v>
      </c>
      <c r="D102" s="232"/>
      <c r="E102" s="137"/>
      <c r="F102" s="193" t="s">
        <v>80</v>
      </c>
      <c r="G102" s="232">
        <v>12000</v>
      </c>
      <c r="H102" s="241"/>
      <c r="I102" s="241"/>
      <c r="J102" s="241"/>
      <c r="K102" s="241">
        <v>12000</v>
      </c>
      <c r="L102" s="241"/>
      <c r="M102" s="232"/>
      <c r="N102" s="232"/>
      <c r="O102" s="232"/>
    </row>
    <row r="103" spans="1:21" ht="12.75">
      <c r="A103" s="64"/>
      <c r="B103" s="64"/>
      <c r="C103" s="64"/>
      <c r="D103" s="64"/>
      <c r="E103" s="146" t="s">
        <v>81</v>
      </c>
      <c r="F103" s="192" t="s">
        <v>82</v>
      </c>
      <c r="G103" s="121"/>
      <c r="H103" s="122"/>
      <c r="I103" s="122"/>
      <c r="J103" s="122"/>
      <c r="K103" s="122"/>
      <c r="L103" s="122"/>
      <c r="M103" s="121"/>
      <c r="N103" s="121"/>
      <c r="O103" s="250"/>
      <c r="P103" s="147"/>
      <c r="Q103" s="147"/>
      <c r="R103" s="147"/>
      <c r="S103" s="123"/>
      <c r="T103" s="123"/>
      <c r="U103" s="123"/>
    </row>
    <row r="104" spans="1:21" ht="12.75">
      <c r="A104" s="64"/>
      <c r="B104" s="64"/>
      <c r="C104" s="64"/>
      <c r="D104" s="64"/>
      <c r="E104" s="93" t="s">
        <v>83</v>
      </c>
      <c r="F104" s="188" t="s">
        <v>63</v>
      </c>
      <c r="G104" s="98">
        <f>SUM(G106)</f>
        <v>1000</v>
      </c>
      <c r="H104" s="104"/>
      <c r="I104" s="104">
        <v>1000</v>
      </c>
      <c r="J104" s="104"/>
      <c r="K104" s="104"/>
      <c r="L104" s="104"/>
      <c r="M104" s="98"/>
      <c r="N104" s="98">
        <v>1000</v>
      </c>
      <c r="O104" s="159">
        <v>1000</v>
      </c>
      <c r="P104" s="143"/>
      <c r="Q104" s="143"/>
      <c r="R104" s="143"/>
      <c r="S104" s="131"/>
      <c r="T104" s="131"/>
      <c r="U104" s="131"/>
    </row>
    <row r="105" spans="1:21" s="207" customFormat="1" ht="12.75">
      <c r="A105" s="161">
        <v>4</v>
      </c>
      <c r="B105" s="161"/>
      <c r="C105" s="161"/>
      <c r="D105" s="161"/>
      <c r="E105" s="95"/>
      <c r="F105" s="194" t="s">
        <v>50</v>
      </c>
      <c r="G105" s="153">
        <v>1000</v>
      </c>
      <c r="H105" s="154"/>
      <c r="I105" s="154">
        <v>1000</v>
      </c>
      <c r="J105" s="154"/>
      <c r="K105" s="154"/>
      <c r="L105" s="154"/>
      <c r="M105" s="153"/>
      <c r="N105" s="153">
        <v>1000</v>
      </c>
      <c r="O105" s="161">
        <v>1000</v>
      </c>
      <c r="S105" s="204"/>
      <c r="T105" s="204"/>
      <c r="U105" s="204"/>
    </row>
    <row r="106" spans="1:21" ht="12.75">
      <c r="A106" s="64"/>
      <c r="B106" s="219">
        <v>42</v>
      </c>
      <c r="C106" s="219"/>
      <c r="D106" s="219"/>
      <c r="E106" s="215"/>
      <c r="F106" s="216" t="s">
        <v>45</v>
      </c>
      <c r="G106" s="224">
        <f>SUM(G107)</f>
        <v>1000</v>
      </c>
      <c r="H106" s="225"/>
      <c r="I106" s="225">
        <v>1000</v>
      </c>
      <c r="J106" s="132"/>
      <c r="K106" s="132"/>
      <c r="L106" s="132"/>
      <c r="M106" s="113"/>
      <c r="N106" s="224">
        <v>1000</v>
      </c>
      <c r="O106" s="219">
        <v>1000</v>
      </c>
      <c r="P106" s="5"/>
      <c r="Q106" s="5"/>
      <c r="R106" s="5"/>
      <c r="S106" s="39"/>
      <c r="T106" s="39"/>
      <c r="U106" s="39"/>
    </row>
    <row r="107" spans="1:21" s="239" customFormat="1" ht="12.75">
      <c r="A107" s="232"/>
      <c r="B107" s="232"/>
      <c r="C107" s="232">
        <v>424</v>
      </c>
      <c r="D107" s="232"/>
      <c r="E107" s="137"/>
      <c r="F107" s="193" t="s">
        <v>84</v>
      </c>
      <c r="G107" s="138">
        <v>1000</v>
      </c>
      <c r="H107" s="139"/>
      <c r="I107" s="139">
        <v>1000</v>
      </c>
      <c r="J107" s="139"/>
      <c r="K107" s="139"/>
      <c r="L107" s="139"/>
      <c r="M107" s="138"/>
      <c r="N107" s="138"/>
      <c r="O107" s="232"/>
      <c r="S107" s="203"/>
      <c r="T107" s="203"/>
      <c r="U107" s="203"/>
    </row>
    <row r="108" spans="1:21" ht="12.75">
      <c r="A108" s="64"/>
      <c r="B108" s="64"/>
      <c r="C108" s="64"/>
      <c r="D108" s="64"/>
      <c r="E108" s="93" t="s">
        <v>85</v>
      </c>
      <c r="F108" s="188" t="s">
        <v>86</v>
      </c>
      <c r="G108" s="98">
        <v>4000</v>
      </c>
      <c r="H108" s="104">
        <v>4000</v>
      </c>
      <c r="I108" s="104"/>
      <c r="J108" s="104"/>
      <c r="K108" s="104"/>
      <c r="L108" s="104"/>
      <c r="M108" s="98"/>
      <c r="N108" s="98">
        <v>4000</v>
      </c>
      <c r="O108" s="98">
        <v>4000</v>
      </c>
      <c r="P108" s="123"/>
      <c r="Q108" s="123"/>
      <c r="R108" s="123"/>
      <c r="S108" s="123"/>
      <c r="T108" s="123"/>
      <c r="U108" s="123"/>
    </row>
    <row r="109" spans="1:21" s="207" customFormat="1" ht="12.75">
      <c r="A109" s="161">
        <v>4</v>
      </c>
      <c r="B109" s="161"/>
      <c r="C109" s="161"/>
      <c r="D109" s="161"/>
      <c r="E109" s="95"/>
      <c r="F109" s="194" t="s">
        <v>50</v>
      </c>
      <c r="G109" s="153">
        <v>4000</v>
      </c>
      <c r="H109" s="154">
        <v>4000</v>
      </c>
      <c r="I109" s="154"/>
      <c r="J109" s="154"/>
      <c r="K109" s="154"/>
      <c r="L109" s="154"/>
      <c r="M109" s="153"/>
      <c r="N109" s="153">
        <v>4000</v>
      </c>
      <c r="O109" s="153">
        <v>4000</v>
      </c>
      <c r="P109" s="204"/>
      <c r="Q109" s="204"/>
      <c r="R109" s="204"/>
      <c r="S109" s="204"/>
      <c r="T109" s="204"/>
      <c r="U109" s="204"/>
    </row>
    <row r="110" spans="1:21" ht="12.75">
      <c r="A110" s="64"/>
      <c r="B110" s="219">
        <v>42</v>
      </c>
      <c r="C110" s="219"/>
      <c r="D110" s="219"/>
      <c r="E110" s="215"/>
      <c r="F110" s="216" t="s">
        <v>45</v>
      </c>
      <c r="G110" s="224">
        <v>4000</v>
      </c>
      <c r="H110" s="225">
        <v>4000</v>
      </c>
      <c r="I110" s="145"/>
      <c r="J110" s="145"/>
      <c r="K110" s="145"/>
      <c r="L110" s="145"/>
      <c r="M110" s="144"/>
      <c r="N110" s="224">
        <v>4000</v>
      </c>
      <c r="O110" s="224">
        <v>4000</v>
      </c>
      <c r="P110" s="131"/>
      <c r="Q110" s="131"/>
      <c r="R110" s="131"/>
      <c r="S110" s="131"/>
      <c r="T110" s="131"/>
      <c r="U110" s="131"/>
    </row>
    <row r="111" spans="1:21" s="239" customFormat="1" ht="12.75">
      <c r="A111" s="232"/>
      <c r="B111" s="232"/>
      <c r="C111" s="232">
        <v>422</v>
      </c>
      <c r="D111" s="232"/>
      <c r="E111" s="137"/>
      <c r="F111" s="193" t="s">
        <v>30</v>
      </c>
      <c r="G111" s="138">
        <v>2500</v>
      </c>
      <c r="H111" s="139">
        <v>2500</v>
      </c>
      <c r="I111" s="139"/>
      <c r="J111" s="139"/>
      <c r="K111" s="139"/>
      <c r="L111" s="139"/>
      <c r="M111" s="138"/>
      <c r="N111" s="138"/>
      <c r="O111" s="138"/>
      <c r="P111" s="203"/>
      <c r="Q111" s="203"/>
      <c r="R111" s="203"/>
      <c r="S111" s="203"/>
      <c r="T111" s="203"/>
      <c r="U111" s="203"/>
    </row>
    <row r="112" spans="1:21" s="239" customFormat="1" ht="12.75">
      <c r="A112" s="232"/>
      <c r="B112" s="232"/>
      <c r="C112" s="232">
        <v>424</v>
      </c>
      <c r="D112" s="232"/>
      <c r="E112" s="137"/>
      <c r="F112" s="193" t="s">
        <v>31</v>
      </c>
      <c r="G112" s="138">
        <v>1500</v>
      </c>
      <c r="H112" s="139">
        <v>1500</v>
      </c>
      <c r="I112" s="139"/>
      <c r="J112" s="139"/>
      <c r="K112" s="139"/>
      <c r="L112" s="139"/>
      <c r="M112" s="138"/>
      <c r="N112" s="138"/>
      <c r="O112" s="138"/>
      <c r="P112" s="203"/>
      <c r="Q112" s="203"/>
      <c r="R112" s="203"/>
      <c r="S112" s="203"/>
      <c r="T112" s="203"/>
      <c r="U112" s="203"/>
    </row>
    <row r="113" spans="1:21" ht="12.75">
      <c r="A113" s="64"/>
      <c r="B113" s="64"/>
      <c r="C113" s="64"/>
      <c r="D113" s="64"/>
      <c r="E113" s="93" t="s">
        <v>87</v>
      </c>
      <c r="F113" s="188" t="s">
        <v>88</v>
      </c>
      <c r="G113" s="98">
        <v>8500</v>
      </c>
      <c r="H113" s="104"/>
      <c r="I113" s="104"/>
      <c r="J113" s="104"/>
      <c r="K113" s="104"/>
      <c r="L113" s="104"/>
      <c r="M113" s="98">
        <v>8500</v>
      </c>
      <c r="N113" s="98">
        <v>8500</v>
      </c>
      <c r="O113" s="159">
        <v>8500</v>
      </c>
      <c r="P113" s="3"/>
      <c r="Q113" s="3"/>
      <c r="R113" s="3"/>
      <c r="S113" s="3"/>
      <c r="T113" s="3"/>
      <c r="U113" s="3"/>
    </row>
    <row r="114" spans="1:15" s="207" customFormat="1" ht="12.75">
      <c r="A114" s="161">
        <v>4</v>
      </c>
      <c r="B114" s="161"/>
      <c r="C114" s="161"/>
      <c r="D114" s="161"/>
      <c r="E114" s="95"/>
      <c r="F114" s="194" t="s">
        <v>50</v>
      </c>
      <c r="G114" s="97">
        <v>8500</v>
      </c>
      <c r="H114" s="105"/>
      <c r="I114" s="105"/>
      <c r="J114" s="105"/>
      <c r="K114" s="105"/>
      <c r="L114" s="105"/>
      <c r="M114" s="97">
        <v>8500</v>
      </c>
      <c r="N114" s="153">
        <v>8500</v>
      </c>
      <c r="O114" s="161">
        <v>8500</v>
      </c>
    </row>
    <row r="115" spans="1:21" ht="12.75">
      <c r="A115" s="64"/>
      <c r="B115" s="219">
        <v>42</v>
      </c>
      <c r="C115" s="219"/>
      <c r="D115" s="219"/>
      <c r="E115" s="215"/>
      <c r="F115" s="221" t="s">
        <v>45</v>
      </c>
      <c r="G115" s="222">
        <v>8500</v>
      </c>
      <c r="H115" s="223"/>
      <c r="I115" s="223"/>
      <c r="J115" s="223"/>
      <c r="K115" s="223"/>
      <c r="L115" s="223"/>
      <c r="M115" s="222">
        <v>8500</v>
      </c>
      <c r="N115" s="222">
        <v>8500</v>
      </c>
      <c r="O115" s="257">
        <v>8500</v>
      </c>
      <c r="P115" s="165"/>
      <c r="Q115" s="165"/>
      <c r="R115" s="3"/>
      <c r="S115" s="3"/>
      <c r="T115" s="3"/>
      <c r="U115" s="3"/>
    </row>
    <row r="116" spans="1:17" s="239" customFormat="1" ht="12.75">
      <c r="A116" s="232"/>
      <c r="B116" s="232"/>
      <c r="C116" s="232">
        <v>422</v>
      </c>
      <c r="D116" s="232"/>
      <c r="E116" s="137"/>
      <c r="F116" s="234" t="s">
        <v>30</v>
      </c>
      <c r="G116" s="235">
        <v>4500</v>
      </c>
      <c r="H116" s="235"/>
      <c r="I116" s="235"/>
      <c r="J116" s="235"/>
      <c r="K116" s="235"/>
      <c r="L116" s="235"/>
      <c r="M116" s="235">
        <v>4500</v>
      </c>
      <c r="N116" s="235"/>
      <c r="O116" s="254"/>
      <c r="P116" s="240"/>
      <c r="Q116" s="240"/>
    </row>
    <row r="117" spans="1:21" ht="12.75">
      <c r="A117" s="64"/>
      <c r="B117" s="64"/>
      <c r="C117" s="64"/>
      <c r="D117" s="64"/>
      <c r="E117" s="99" t="s">
        <v>89</v>
      </c>
      <c r="F117" s="196" t="s">
        <v>92</v>
      </c>
      <c r="G117" s="96"/>
      <c r="H117" s="163"/>
      <c r="I117" s="163"/>
      <c r="J117" s="163"/>
      <c r="K117" s="163"/>
      <c r="L117" s="163"/>
      <c r="M117" s="163"/>
      <c r="N117" s="163"/>
      <c r="O117" s="255"/>
      <c r="P117" s="165"/>
      <c r="Q117" s="165"/>
      <c r="R117" s="3"/>
      <c r="S117" s="3"/>
      <c r="T117" s="3"/>
      <c r="U117" s="3"/>
    </row>
    <row r="118" spans="1:21" ht="12.75">
      <c r="A118" s="64"/>
      <c r="B118" s="64"/>
      <c r="C118" s="64"/>
      <c r="D118" s="64"/>
      <c r="E118" s="93" t="s">
        <v>90</v>
      </c>
      <c r="F118" s="188" t="s">
        <v>91</v>
      </c>
      <c r="G118" s="101">
        <v>34124.44</v>
      </c>
      <c r="H118" s="106">
        <v>34124.44</v>
      </c>
      <c r="I118" s="106"/>
      <c r="J118" s="106"/>
      <c r="K118" s="106"/>
      <c r="L118" s="106"/>
      <c r="M118" s="101"/>
      <c r="N118" s="101">
        <v>14624.76</v>
      </c>
      <c r="O118" s="101">
        <v>14624.76</v>
      </c>
      <c r="P118" s="165"/>
      <c r="Q118" s="165"/>
      <c r="R118" s="3"/>
      <c r="S118" s="3"/>
      <c r="T118" s="3"/>
      <c r="U118" s="3"/>
    </row>
    <row r="119" spans="1:17" s="207" customFormat="1" ht="12.75">
      <c r="A119" s="161">
        <v>3</v>
      </c>
      <c r="B119" s="161"/>
      <c r="C119" s="161"/>
      <c r="D119" s="161"/>
      <c r="E119" s="95"/>
      <c r="F119" s="194" t="s">
        <v>18</v>
      </c>
      <c r="G119" s="102">
        <v>34124.44</v>
      </c>
      <c r="H119" s="107">
        <v>34124.44</v>
      </c>
      <c r="I119" s="107"/>
      <c r="J119" s="107"/>
      <c r="K119" s="107"/>
      <c r="L119" s="107"/>
      <c r="M119" s="102"/>
      <c r="N119" s="102">
        <v>14624.76</v>
      </c>
      <c r="O119" s="102">
        <v>14624.76</v>
      </c>
      <c r="P119" s="208"/>
      <c r="Q119" s="208"/>
    </row>
    <row r="120" spans="1:21" ht="12.75">
      <c r="A120" s="64"/>
      <c r="B120" s="219">
        <v>31</v>
      </c>
      <c r="C120" s="214"/>
      <c r="D120" s="214"/>
      <c r="E120" s="215"/>
      <c r="F120" s="216" t="s">
        <v>19</v>
      </c>
      <c r="G120" s="217">
        <v>31324.44</v>
      </c>
      <c r="H120" s="218">
        <v>31324.44</v>
      </c>
      <c r="I120" s="108"/>
      <c r="J120" s="108"/>
      <c r="K120" s="108"/>
      <c r="L120" s="108"/>
      <c r="M120" s="100"/>
      <c r="N120" s="217">
        <v>14624.76</v>
      </c>
      <c r="O120" s="257">
        <v>14624.76</v>
      </c>
      <c r="P120" s="165"/>
      <c r="Q120" s="165"/>
      <c r="R120" s="3"/>
      <c r="S120" s="3"/>
      <c r="T120" s="3"/>
      <c r="U120" s="3"/>
    </row>
    <row r="121" spans="1:15" s="239" customFormat="1" ht="12.75">
      <c r="A121" s="232"/>
      <c r="B121" s="232"/>
      <c r="C121" s="232">
        <v>311</v>
      </c>
      <c r="D121" s="232"/>
      <c r="E121" s="137"/>
      <c r="F121" s="193" t="s">
        <v>20</v>
      </c>
      <c r="G121" s="148">
        <v>26727.33</v>
      </c>
      <c r="H121" s="149">
        <v>26727.33</v>
      </c>
      <c r="I121" s="149"/>
      <c r="J121" s="149"/>
      <c r="K121" s="149"/>
      <c r="L121" s="149"/>
      <c r="M121" s="148"/>
      <c r="N121" s="148"/>
      <c r="O121" s="232"/>
    </row>
    <row r="122" spans="1:15" s="239" customFormat="1" ht="12.75">
      <c r="A122" s="232"/>
      <c r="B122" s="232"/>
      <c r="C122" s="232">
        <v>313</v>
      </c>
      <c r="D122" s="232"/>
      <c r="E122" s="137"/>
      <c r="F122" s="193" t="s">
        <v>22</v>
      </c>
      <c r="G122" s="148">
        <v>4597.11</v>
      </c>
      <c r="H122" s="149">
        <v>4597.11</v>
      </c>
      <c r="I122" s="149"/>
      <c r="J122" s="149"/>
      <c r="K122" s="149"/>
      <c r="L122" s="149"/>
      <c r="M122" s="148"/>
      <c r="N122" s="148"/>
      <c r="O122" s="232"/>
    </row>
    <row r="123" spans="1:21" ht="12.75">
      <c r="A123" s="64"/>
      <c r="B123" s="219">
        <v>32</v>
      </c>
      <c r="C123" s="219"/>
      <c r="D123" s="219"/>
      <c r="E123" s="215"/>
      <c r="F123" s="216" t="s">
        <v>23</v>
      </c>
      <c r="G123" s="219">
        <v>2800</v>
      </c>
      <c r="H123" s="220">
        <v>2800</v>
      </c>
      <c r="I123" s="103"/>
      <c r="J123" s="103"/>
      <c r="K123" s="103"/>
      <c r="L123" s="103"/>
      <c r="M123" s="64"/>
      <c r="N123" s="64"/>
      <c r="O123" s="64"/>
      <c r="P123" s="3"/>
      <c r="Q123" s="3"/>
      <c r="R123" s="3"/>
      <c r="S123" s="3"/>
      <c r="T123" s="3"/>
      <c r="U123" s="3"/>
    </row>
    <row r="124" spans="1:21" ht="12.75">
      <c r="A124" s="64"/>
      <c r="B124" s="64"/>
      <c r="C124" s="210">
        <v>321</v>
      </c>
      <c r="D124" s="210"/>
      <c r="E124" s="211"/>
      <c r="F124" s="212" t="s">
        <v>24</v>
      </c>
      <c r="G124" s="210">
        <v>2800</v>
      </c>
      <c r="H124" s="213">
        <v>2800</v>
      </c>
      <c r="I124" s="103"/>
      <c r="J124" s="103"/>
      <c r="K124" s="103"/>
      <c r="L124" s="103"/>
      <c r="M124" s="64"/>
      <c r="N124" s="64"/>
      <c r="O124" s="64"/>
      <c r="P124" s="3"/>
      <c r="Q124" s="3"/>
      <c r="R124" s="3"/>
      <c r="S124" s="3"/>
      <c r="T124" s="3"/>
      <c r="U124" s="3"/>
    </row>
    <row r="125" spans="1:21" ht="12.75">
      <c r="A125" s="64"/>
      <c r="B125" s="64"/>
      <c r="C125" s="64"/>
      <c r="D125" s="64"/>
      <c r="E125" s="65"/>
      <c r="F125" s="181"/>
      <c r="G125" s="64"/>
      <c r="H125" s="64"/>
      <c r="I125" s="64"/>
      <c r="J125" s="64"/>
      <c r="K125" s="64"/>
      <c r="L125" s="64"/>
      <c r="M125" s="64"/>
      <c r="N125" s="64"/>
      <c r="O125" s="64"/>
      <c r="P125" s="3"/>
      <c r="Q125" s="3"/>
      <c r="R125" s="3"/>
      <c r="S125" s="3"/>
      <c r="T125" s="3"/>
      <c r="U125" s="3"/>
    </row>
    <row r="126" spans="5:21" ht="12.75">
      <c r="E126" s="58"/>
      <c r="F126" s="7" t="s">
        <v>102</v>
      </c>
      <c r="G126" s="3"/>
      <c r="H126" s="3"/>
      <c r="I126" s="3"/>
      <c r="J126" s="3"/>
      <c r="K126" s="3"/>
      <c r="L126" s="3"/>
      <c r="M126" s="3"/>
      <c r="N126" s="3"/>
      <c r="O126" s="37"/>
      <c r="P126" s="3"/>
      <c r="Q126" s="3"/>
      <c r="R126" s="3"/>
      <c r="S126" s="3"/>
      <c r="T126" s="3"/>
      <c r="U126" s="3"/>
    </row>
    <row r="127" spans="5:21" ht="12.75">
      <c r="E127" s="58"/>
      <c r="F127" s="7" t="s">
        <v>103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5:21" ht="12.75">
      <c r="E128" s="58"/>
      <c r="F128" s="7" t="s">
        <v>104</v>
      </c>
      <c r="G128" s="3"/>
      <c r="H128" s="3" t="s">
        <v>116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5:21" ht="12.75">
      <c r="E129" s="58"/>
      <c r="F129" s="7"/>
      <c r="G129" s="3"/>
      <c r="H129" s="3" t="s">
        <v>117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5:21" ht="12.75">
      <c r="E130" s="58"/>
      <c r="F130" s="7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5:21" ht="12.75">
      <c r="E131" s="58"/>
      <c r="F131" s="7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5:21" ht="12.75">
      <c r="E132" s="58"/>
      <c r="F132" s="7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5:21" ht="12.75">
      <c r="E133" s="58"/>
      <c r="F133" s="7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5:21" ht="12.75">
      <c r="E134" s="58"/>
      <c r="F134" s="7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5:21" ht="12.75">
      <c r="E135" s="58"/>
      <c r="F135" s="7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5:21" ht="12.75">
      <c r="E136" s="58"/>
      <c r="F136" s="7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5:21" ht="12.75">
      <c r="E137" s="58"/>
      <c r="F137" s="7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5:21" ht="12.75">
      <c r="E138" s="58"/>
      <c r="F138" s="7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5:21" ht="12.75">
      <c r="E139" s="58"/>
      <c r="F139" s="7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5:21" ht="12.75">
      <c r="E140" s="58"/>
      <c r="F140" s="7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5:21" ht="12.75">
      <c r="E141" s="58"/>
      <c r="F141" s="7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5:21" ht="12.75">
      <c r="E142" s="58"/>
      <c r="F142" s="7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5:21" ht="12.75">
      <c r="E143" s="58"/>
      <c r="F143" s="7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5:21" ht="12.75">
      <c r="E144" s="58"/>
      <c r="F144" s="7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5:21" ht="12.75">
      <c r="E145" s="58"/>
      <c r="F145" s="7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5:21" ht="12.75">
      <c r="E146" s="58"/>
      <c r="F146" s="7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5:21" ht="12.75">
      <c r="E147" s="58"/>
      <c r="F147" s="7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5:21" ht="12.75">
      <c r="E148" s="58"/>
      <c r="F148" s="7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5:21" ht="12.75">
      <c r="E149" s="58"/>
      <c r="F149" s="7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5:21" ht="12.75">
      <c r="E150" s="58"/>
      <c r="F150" s="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5:21" ht="12.75">
      <c r="E151" s="58"/>
      <c r="F151" s="7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5:21" ht="12.75">
      <c r="E152" s="58"/>
      <c r="F152" s="7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5:21" ht="12.75">
      <c r="E153" s="58"/>
      <c r="F153" s="7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5:21" ht="12.75">
      <c r="E154" s="58"/>
      <c r="F154" s="7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5:21" ht="12.75">
      <c r="E155" s="58"/>
      <c r="F155" s="7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5:21" ht="12.75">
      <c r="E156" s="58"/>
      <c r="F156" s="7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5:21" ht="12.75">
      <c r="E157" s="58"/>
      <c r="F157" s="7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5:21" ht="12.75">
      <c r="E158" s="58"/>
      <c r="F158" s="7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5:21" ht="12.75">
      <c r="E159" s="58"/>
      <c r="F159" s="7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5:21" ht="12.75">
      <c r="E160" s="58"/>
      <c r="F160" s="7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5:21" ht="12.75">
      <c r="E161" s="58"/>
      <c r="F161" s="7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5:21" ht="12.75">
      <c r="E162" s="58"/>
      <c r="F162" s="7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5:21" ht="12.75">
      <c r="E163" s="58"/>
      <c r="F163" s="7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5:21" ht="12.75">
      <c r="E164" s="58"/>
      <c r="F164" s="7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5:21" ht="12.75">
      <c r="E165" s="58"/>
      <c r="F165" s="7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5:21" ht="12.75">
      <c r="E166" s="58"/>
      <c r="F166" s="7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5:21" ht="12.75">
      <c r="E167" s="58"/>
      <c r="F167" s="7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5:21" ht="12.75">
      <c r="E168" s="58"/>
      <c r="F168" s="7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5:21" ht="12.75">
      <c r="E169" s="58"/>
      <c r="F169" s="7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5:21" ht="12.75">
      <c r="E170" s="58"/>
      <c r="F170" s="7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5:21" ht="12.75">
      <c r="E171" s="58"/>
      <c r="F171" s="7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5:21" ht="12.75">
      <c r="E172" s="58"/>
      <c r="F172" s="7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5:21" ht="12.75">
      <c r="E173" s="58"/>
      <c r="F173" s="7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5:21" ht="12.75">
      <c r="E174" s="58"/>
      <c r="F174" s="7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5:21" ht="12.75">
      <c r="E175" s="58"/>
      <c r="F175" s="7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5:21" ht="12.75">
      <c r="E176" s="58"/>
      <c r="F176" s="7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5:21" ht="12.75">
      <c r="E177" s="58"/>
      <c r="F177" s="7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5:21" ht="12.75">
      <c r="E178" s="58"/>
      <c r="F178" s="7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5:21" ht="12.75">
      <c r="E179" s="58"/>
      <c r="F179" s="7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5:21" ht="12.75">
      <c r="E180" s="58"/>
      <c r="F180" s="7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5:21" ht="12.75">
      <c r="E181" s="58"/>
      <c r="F181" s="7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5:21" ht="12.75">
      <c r="E182" s="58"/>
      <c r="F182" s="7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5:21" ht="12.75">
      <c r="E183" s="58"/>
      <c r="F183" s="7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5:21" ht="12.75">
      <c r="E184" s="58"/>
      <c r="F184" s="7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5:21" ht="12.75">
      <c r="E185" s="58"/>
      <c r="F185" s="7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5:21" ht="12.75">
      <c r="E186" s="58"/>
      <c r="F186" s="7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5:21" ht="12.75">
      <c r="E187" s="58"/>
      <c r="F187" s="7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5:21" ht="12.75">
      <c r="E188" s="58"/>
      <c r="F188" s="7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5:21" ht="12.75">
      <c r="E189" s="58"/>
      <c r="F189" s="7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5:21" ht="12.75">
      <c r="E190" s="58"/>
      <c r="F190" s="7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5:21" ht="12.75">
      <c r="E191" s="58"/>
      <c r="F191" s="7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5:21" ht="12.75">
      <c r="E192" s="58"/>
      <c r="F192" s="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5:21" ht="12.75">
      <c r="E193" s="58"/>
      <c r="F193" s="7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5:21" ht="12.75">
      <c r="E194" s="58"/>
      <c r="F194" s="7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5:21" ht="12.75">
      <c r="E195" s="58"/>
      <c r="F195" s="7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5:21" ht="12.75">
      <c r="E196" s="58"/>
      <c r="F196" s="7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5:21" ht="12.75">
      <c r="E197" s="58"/>
      <c r="F197" s="7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5:21" ht="12.75">
      <c r="E198" s="58"/>
      <c r="F198" s="7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5:21" ht="12.75">
      <c r="E199" s="58"/>
      <c r="F199" s="7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5:21" ht="12.75">
      <c r="E200" s="58"/>
      <c r="F200" s="7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5:21" ht="12.75">
      <c r="E201" s="58"/>
      <c r="F201" s="7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5:21" ht="12.75">
      <c r="E202" s="58"/>
      <c r="F202" s="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5:21" ht="12.75">
      <c r="E203" s="58"/>
      <c r="F203" s="7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5:21" ht="12.75">
      <c r="E204" s="58"/>
      <c r="F204" s="7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5:21" ht="12.75">
      <c r="E205" s="58"/>
      <c r="F205" s="7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5:21" ht="12.75">
      <c r="E206" s="58"/>
      <c r="F206" s="7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5:21" ht="12.75">
      <c r="E207" s="58"/>
      <c r="F207" s="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5:21" ht="12.75">
      <c r="E208" s="58"/>
      <c r="F208" s="7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5:21" ht="12.75">
      <c r="E209" s="58"/>
      <c r="F209" s="7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5:21" ht="12.75">
      <c r="E210" s="58"/>
      <c r="F210" s="7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5:21" ht="12.75">
      <c r="E211" s="58"/>
      <c r="F211" s="7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5:21" ht="12.75">
      <c r="E212" s="58"/>
      <c r="F212" s="7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5:21" ht="12.75">
      <c r="E213" s="58"/>
      <c r="F213" s="7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5:21" ht="12.75">
      <c r="E214" s="58"/>
      <c r="F214" s="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5:21" ht="12.75">
      <c r="E215" s="58"/>
      <c r="F215" s="7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5:21" ht="12.75">
      <c r="E216" s="58"/>
      <c r="F216" s="7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5:21" ht="12.75">
      <c r="E217" s="58"/>
      <c r="F217" s="7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5:21" ht="12.75">
      <c r="E218" s="58"/>
      <c r="F218" s="7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5:21" ht="12.75">
      <c r="E219" s="58"/>
      <c r="F219" s="7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5:21" ht="12.75">
      <c r="E220" s="58"/>
      <c r="F220" s="7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5:21" ht="12.75">
      <c r="E221" s="58"/>
      <c r="F221" s="7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5:21" ht="12.75">
      <c r="E222" s="58"/>
      <c r="F222" s="7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5:21" ht="12.75">
      <c r="E223" s="58"/>
      <c r="F223" s="7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5:21" ht="12.75">
      <c r="E224" s="58"/>
      <c r="F224" s="7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5:21" ht="12.75">
      <c r="E225" s="58"/>
      <c r="F225" s="7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5:21" ht="12.75">
      <c r="E226" s="58"/>
      <c r="F226" s="7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5:21" ht="12.75">
      <c r="E227" s="58"/>
      <c r="F227" s="7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5:21" ht="12.75">
      <c r="E228" s="58"/>
      <c r="F228" s="7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5:21" ht="12.75">
      <c r="E229" s="58"/>
      <c r="F229" s="7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5:21" ht="12.75">
      <c r="E230" s="58"/>
      <c r="F230" s="7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5:21" ht="12.75">
      <c r="E231" s="58"/>
      <c r="F231" s="7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5:21" ht="12.75">
      <c r="E232" s="58"/>
      <c r="F232" s="7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5:21" ht="12.75">
      <c r="E233" s="58"/>
      <c r="F233" s="7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5:21" ht="12.75">
      <c r="E234" s="58"/>
      <c r="F234" s="7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5:21" ht="12.75">
      <c r="E235" s="58"/>
      <c r="F235" s="7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5:21" ht="12.75">
      <c r="E236" s="58"/>
      <c r="F236" s="7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5:21" ht="12.75">
      <c r="E237" s="58"/>
      <c r="F237" s="7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5:21" ht="12.75">
      <c r="E238" s="58"/>
      <c r="F238" s="7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5:21" ht="12.75">
      <c r="E239" s="58"/>
      <c r="F239" s="7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5:21" ht="12.75">
      <c r="E240" s="58"/>
      <c r="F240" s="7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5:21" ht="12.75">
      <c r="E241" s="58"/>
      <c r="F241" s="7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5:21" ht="12.75">
      <c r="E242" s="58"/>
      <c r="F242" s="7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5:21" ht="12.75">
      <c r="E243" s="58"/>
      <c r="F243" s="7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5:21" ht="12.75">
      <c r="E244" s="58"/>
      <c r="F244" s="7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5:21" ht="12.75">
      <c r="E245" s="58"/>
      <c r="F245" s="7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5:21" ht="12.75">
      <c r="E246" s="58"/>
      <c r="F246" s="7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5:21" ht="12.75">
      <c r="E247" s="58"/>
      <c r="F247" s="7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5:21" ht="12.75">
      <c r="E248" s="58"/>
      <c r="F248" s="7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5:21" ht="12.75">
      <c r="E249" s="58"/>
      <c r="F249" s="7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5:21" ht="12.75">
      <c r="E250" s="58"/>
      <c r="F250" s="7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5:21" ht="12.75">
      <c r="E251" s="58"/>
      <c r="F251" s="7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5:21" ht="12.75">
      <c r="E252" s="58"/>
      <c r="F252" s="7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5:21" ht="12.75">
      <c r="E253" s="58"/>
      <c r="F253" s="7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5:21" ht="12.75">
      <c r="E254" s="58"/>
      <c r="F254" s="7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5:21" ht="12.75">
      <c r="E255" s="58"/>
      <c r="F255" s="7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5:21" ht="12.75">
      <c r="E256" s="58"/>
      <c r="F256" s="7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5:21" ht="12.75">
      <c r="E257" s="58"/>
      <c r="F257" s="7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5:21" ht="12.75">
      <c r="E258" s="58"/>
      <c r="F258" s="7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5:21" ht="12.75">
      <c r="E259" s="58"/>
      <c r="F259" s="7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5:21" ht="12.75">
      <c r="E260" s="58"/>
      <c r="F260" s="7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5:21" ht="12.75">
      <c r="E261" s="58"/>
      <c r="F261" s="7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5:21" ht="12.75">
      <c r="E262" s="58"/>
      <c r="F262" s="7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5:21" ht="12.75">
      <c r="E263" s="58"/>
      <c r="F263" s="7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5:21" ht="12.75">
      <c r="E264" s="58"/>
      <c r="F264" s="7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5:21" ht="12.75">
      <c r="E265" s="58"/>
      <c r="F265" s="7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5:21" ht="12.75">
      <c r="E266" s="58"/>
      <c r="F266" s="7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5:21" ht="12.75">
      <c r="E267" s="58"/>
      <c r="F267" s="7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5:21" ht="12.75">
      <c r="E268" s="58"/>
      <c r="F268" s="7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5:21" ht="12.75">
      <c r="E269" s="58"/>
      <c r="F269" s="7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5:21" ht="12.75">
      <c r="E270" s="58"/>
      <c r="F270" s="7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5:21" ht="12.75">
      <c r="E271" s="58"/>
      <c r="F271" s="7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5:21" ht="12.75">
      <c r="E272" s="58"/>
      <c r="F272" s="7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5:21" ht="12.75">
      <c r="E273" s="58"/>
      <c r="F273" s="7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5:21" ht="12.75">
      <c r="E274" s="58"/>
      <c r="F274" s="7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5:21" ht="12.75">
      <c r="E275" s="58"/>
      <c r="F275" s="7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5:21" ht="12.75">
      <c r="E276" s="58"/>
      <c r="F276" s="7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5:21" ht="12.75">
      <c r="E277" s="58"/>
      <c r="F277" s="7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5:21" ht="12.75">
      <c r="E278" s="58"/>
      <c r="F278" s="7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5:21" ht="12.75">
      <c r="E279" s="58"/>
      <c r="F279" s="7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5:21" ht="12.75">
      <c r="E280" s="58"/>
      <c r="F280" s="7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5:21" ht="12.75">
      <c r="E281" s="58"/>
      <c r="F281" s="7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5:21" ht="12.75">
      <c r="E282" s="58"/>
      <c r="F282" s="7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5:21" ht="12.75">
      <c r="E283" s="58"/>
      <c r="F283" s="7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5:21" ht="12.75">
      <c r="E284" s="58"/>
      <c r="F284" s="7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5:21" ht="12.75">
      <c r="E285" s="58"/>
      <c r="F285" s="7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5:21" ht="12.75">
      <c r="E286" s="58"/>
      <c r="F286" s="7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5:21" ht="12.75">
      <c r="E287" s="58"/>
      <c r="F287" s="7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5:21" ht="12.75">
      <c r="E288" s="58"/>
      <c r="F288" s="7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5:21" ht="12.75">
      <c r="E289" s="58"/>
      <c r="F289" s="7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5:21" ht="12.75">
      <c r="E290" s="58"/>
      <c r="F290" s="7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5:21" ht="12.75">
      <c r="E291" s="58"/>
      <c r="F291" s="7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5:21" ht="12.75">
      <c r="E292" s="58"/>
      <c r="F292" s="7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5:21" ht="12.75">
      <c r="E293" s="58"/>
      <c r="F293" s="7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5:21" ht="12.75">
      <c r="E294" s="58"/>
      <c r="F294" s="7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5:21" ht="12.75">
      <c r="E295" s="58"/>
      <c r="F295" s="7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5:21" ht="12.75">
      <c r="E296" s="58"/>
      <c r="F296" s="7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5:21" ht="12.75">
      <c r="E297" s="58"/>
      <c r="F297" s="7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5:21" ht="12.75">
      <c r="E298" s="58"/>
      <c r="F298" s="7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5:21" ht="12.75">
      <c r="E299" s="58"/>
      <c r="F299" s="7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5:21" ht="12.75">
      <c r="E300" s="58"/>
      <c r="F300" s="7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5:21" ht="12.75">
      <c r="E301" s="58"/>
      <c r="F301" s="7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5:21" ht="12.75">
      <c r="E302" s="58"/>
      <c r="F302" s="7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5:21" ht="12.75">
      <c r="E303" s="58"/>
      <c r="F303" s="7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5:21" ht="12.75">
      <c r="E304" s="58"/>
      <c r="F304" s="7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5:21" ht="12.75">
      <c r="E305" s="58"/>
      <c r="F305" s="7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5:21" ht="12.75">
      <c r="E306" s="58"/>
      <c r="F306" s="7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5:21" ht="12.75">
      <c r="E307" s="58"/>
      <c r="F307" s="7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5:21" ht="12.75">
      <c r="E308" s="58"/>
      <c r="F308" s="7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5:21" ht="12.75">
      <c r="E309" s="58"/>
      <c r="F309" s="7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5:21" ht="12.75">
      <c r="E310" s="58"/>
      <c r="F310" s="7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5:21" ht="12.75">
      <c r="E311" s="58"/>
      <c r="F311" s="7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5:21" ht="12.75">
      <c r="E312" s="58"/>
      <c r="F312" s="7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5:21" ht="12.75">
      <c r="E313" s="58"/>
      <c r="F313" s="7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5:21" ht="12.75">
      <c r="E314" s="58"/>
      <c r="F314" s="7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5:21" ht="12.75">
      <c r="E315" s="58"/>
      <c r="F315" s="7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5:21" ht="12.75">
      <c r="E316" s="58"/>
      <c r="F316" s="7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5:21" ht="12.75">
      <c r="E317" s="58"/>
      <c r="F317" s="7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5:21" ht="12.75">
      <c r="E318" s="58"/>
      <c r="F318" s="7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5:21" ht="12.75">
      <c r="E319" s="58"/>
      <c r="F319" s="7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5:21" ht="12.75">
      <c r="E320" s="58"/>
      <c r="F320" s="7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5:21" ht="12.75">
      <c r="E321" s="58"/>
      <c r="F321" s="7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5:21" ht="12.75">
      <c r="E322" s="58"/>
      <c r="F322" s="7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5:21" ht="12.75">
      <c r="E323" s="58"/>
      <c r="F323" s="7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5:21" ht="12.75">
      <c r="E324" s="58"/>
      <c r="F324" s="7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5:21" ht="12.75">
      <c r="E325" s="58"/>
      <c r="F325" s="7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5:21" ht="12.75">
      <c r="E326" s="58"/>
      <c r="F326" s="7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5:21" ht="12.75">
      <c r="E327" s="58"/>
      <c r="F327" s="7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5:21" ht="12.75">
      <c r="E328" s="58"/>
      <c r="F328" s="7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5:21" ht="12.75">
      <c r="E329" s="58"/>
      <c r="F329" s="7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5:21" ht="12.75">
      <c r="E330" s="58"/>
      <c r="F330" s="7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5:21" ht="12.75">
      <c r="E331" s="58"/>
      <c r="F331" s="7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5:21" ht="12.75">
      <c r="E332" s="58"/>
      <c r="F332" s="7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5:21" ht="12.75">
      <c r="E333" s="58"/>
      <c r="F333" s="7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5:21" ht="12.75">
      <c r="E334" s="58"/>
      <c r="F334" s="7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5:21" ht="12.75">
      <c r="E335" s="58"/>
      <c r="F335" s="7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5:21" ht="12.75">
      <c r="E336" s="58"/>
      <c r="F336" s="7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5:21" ht="12.75">
      <c r="E337" s="58"/>
      <c r="F337" s="7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5:21" ht="12.75">
      <c r="E338" s="58"/>
      <c r="F338" s="7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5:21" ht="12.75">
      <c r="E339" s="58"/>
      <c r="F339" s="7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5:21" ht="12.75">
      <c r="E340" s="58"/>
      <c r="F340" s="7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5:21" ht="12.75">
      <c r="E341" s="58"/>
      <c r="F341" s="7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5:21" ht="12.75">
      <c r="E342" s="58"/>
      <c r="F342" s="7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5:21" ht="12.75">
      <c r="E343" s="58"/>
      <c r="F343" s="7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5:21" ht="12.75">
      <c r="E344" s="58"/>
      <c r="F344" s="7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5:21" ht="12.75">
      <c r="E345" s="58"/>
      <c r="F345" s="7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5:21" ht="12.75">
      <c r="E346" s="58"/>
      <c r="F346" s="7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5:21" ht="12.75">
      <c r="E347" s="58"/>
      <c r="F347" s="7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5:21" ht="12.75">
      <c r="E348" s="58"/>
      <c r="F348" s="7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5:21" ht="12.75">
      <c r="E349" s="58"/>
      <c r="F349" s="7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5:21" ht="12.75">
      <c r="E350" s="58"/>
      <c r="F350" s="7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5:21" ht="12.75">
      <c r="E351" s="58"/>
      <c r="F351" s="7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5:21" ht="12.75">
      <c r="E352" s="58"/>
      <c r="F352" s="7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5:21" ht="12.75">
      <c r="E353" s="58"/>
      <c r="F353" s="7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5:21" ht="12.75">
      <c r="E354" s="58"/>
      <c r="F354" s="7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5:21" ht="12.75">
      <c r="E355" s="58"/>
      <c r="F355" s="7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5:21" ht="12.75">
      <c r="E356" s="58"/>
      <c r="F356" s="7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5:21" ht="12.75">
      <c r="E357" s="58"/>
      <c r="F357" s="7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5:21" ht="12.75">
      <c r="E358" s="58"/>
      <c r="F358" s="7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5:21" ht="12.75">
      <c r="E359" s="58"/>
      <c r="F359" s="7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5:21" ht="12.75">
      <c r="E360" s="58"/>
      <c r="F360" s="7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5:21" ht="12.75">
      <c r="E361" s="58"/>
      <c r="F361" s="7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5:21" ht="12.75">
      <c r="E362" s="58"/>
      <c r="F362" s="7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5:21" ht="12.75">
      <c r="E363" s="58"/>
      <c r="F363" s="7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5:21" ht="12.75">
      <c r="E364" s="58"/>
      <c r="F364" s="7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5:21" ht="12.75">
      <c r="E365" s="58"/>
      <c r="F365" s="7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5:21" ht="12.75">
      <c r="E366" s="58"/>
      <c r="F366" s="7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5:21" ht="12.75">
      <c r="E367" s="58"/>
      <c r="F367" s="7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5:21" ht="12.75">
      <c r="E368" s="58"/>
      <c r="F368" s="7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5:21" ht="12.75">
      <c r="E369" s="58"/>
      <c r="F369" s="7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5:21" ht="12.75">
      <c r="E370" s="58"/>
      <c r="F370" s="7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5:21" ht="12.75">
      <c r="E371" s="58"/>
      <c r="F371" s="7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5:21" ht="12.75">
      <c r="E372" s="58"/>
      <c r="F372" s="7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5:21" ht="12.75">
      <c r="E373" s="58"/>
      <c r="F373" s="7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5:21" ht="12.75">
      <c r="E374" s="58"/>
      <c r="F374" s="7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5:21" ht="12.75">
      <c r="E375" s="58"/>
      <c r="F375" s="7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5:21" ht="12.75">
      <c r="E376" s="58"/>
      <c r="F376" s="7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5:21" ht="12.75">
      <c r="E377" s="58"/>
      <c r="F377" s="7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5:21" ht="12.75">
      <c r="E378" s="58"/>
      <c r="F378" s="7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5:21" ht="12.75">
      <c r="E379" s="58"/>
      <c r="F379" s="7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5:21" ht="12.75">
      <c r="E380" s="58"/>
      <c r="F380" s="7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5:21" ht="12.75">
      <c r="E381" s="58"/>
      <c r="F381" s="7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5:21" ht="12.75">
      <c r="E382" s="58"/>
      <c r="F382" s="7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5:21" ht="12.75">
      <c r="E383" s="58"/>
      <c r="F383" s="7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5:21" ht="12.75">
      <c r="E384" s="58"/>
      <c r="F384" s="7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5:21" ht="12.75">
      <c r="E385" s="58"/>
      <c r="F385" s="7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5:21" ht="12.75">
      <c r="E386" s="58"/>
      <c r="F386" s="7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5:21" ht="12.75">
      <c r="E387" s="58"/>
      <c r="F387" s="7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5:21" ht="12.75">
      <c r="E388" s="58"/>
      <c r="F388" s="7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5:21" ht="12.75">
      <c r="E389" s="58"/>
      <c r="F389" s="7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5:21" ht="12.75">
      <c r="E390" s="58"/>
      <c r="F390" s="7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</sheetData>
  <sheetProtection/>
  <mergeCells count="1">
    <mergeCell ref="E1:U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6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Hrvatski jezik</cp:lastModifiedBy>
  <cp:lastPrinted>2016-03-03T12:28:38Z</cp:lastPrinted>
  <dcterms:created xsi:type="dcterms:W3CDTF">2013-09-11T11:00:21Z</dcterms:created>
  <dcterms:modified xsi:type="dcterms:W3CDTF">2016-03-04T13:00:58Z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